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47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<sst xmlns="http://schemas.openxmlformats.org/spreadsheetml/2006/main" count="566" uniqueCount="76">
  <si>
    <t>総計</t>
  </si>
  <si>
    <t>忠清北道</t>
  </si>
  <si>
    <t>忠清南道</t>
  </si>
  <si>
    <t>全羅北道</t>
  </si>
  <si>
    <t>全羅南道</t>
  </si>
  <si>
    <t>慶尚北道</t>
  </si>
  <si>
    <t>慶尚南道</t>
  </si>
  <si>
    <t xml:space="preserve">京畿道南 </t>
  </si>
  <si>
    <t>江原道南</t>
  </si>
  <si>
    <t>道部</t>
  </si>
  <si>
    <t>大都市圏</t>
  </si>
  <si>
    <t>ソール</t>
  </si>
  <si>
    <t>釜山</t>
  </si>
  <si>
    <t>大邸</t>
  </si>
  <si>
    <t>仁川</t>
  </si>
  <si>
    <t>尉山</t>
  </si>
  <si>
    <t>大田</t>
  </si>
  <si>
    <t>光州</t>
  </si>
  <si>
    <t>韓国南部</t>
  </si>
  <si>
    <t>済州島</t>
  </si>
  <si>
    <t>林野面積</t>
  </si>
  <si>
    <t>ha</t>
  </si>
  <si>
    <t>林野蓄財</t>
  </si>
  <si>
    <t>千立方米</t>
  </si>
  <si>
    <t>林産物時系列データ</t>
  </si>
  <si>
    <t>木材</t>
  </si>
  <si>
    <t>竹材</t>
  </si>
  <si>
    <t>燃料</t>
  </si>
  <si>
    <t>薪</t>
  </si>
  <si>
    <t>木炭</t>
  </si>
  <si>
    <t>葉・枝</t>
  </si>
  <si>
    <t>農業資材</t>
  </si>
  <si>
    <t>緑肥</t>
  </si>
  <si>
    <t>農業用生肥料</t>
  </si>
  <si>
    <t>飼料</t>
  </si>
  <si>
    <t>野生果実</t>
  </si>
  <si>
    <t>茸</t>
  </si>
  <si>
    <t>繊維原料</t>
  </si>
  <si>
    <t>樹脂</t>
  </si>
  <si>
    <t>タンニン</t>
  </si>
  <si>
    <t>薬用植物</t>
  </si>
  <si>
    <t>山野菜</t>
  </si>
  <si>
    <t>樹皮</t>
  </si>
  <si>
    <t>芝</t>
  </si>
  <si>
    <t>林産物計</t>
  </si>
  <si>
    <t>金額百万Ｗ</t>
  </si>
  <si>
    <t>数量　トン</t>
  </si>
  <si>
    <t>筍</t>
  </si>
  <si>
    <t>ｍ＊＊３</t>
  </si>
  <si>
    <t>っ果実</t>
  </si>
  <si>
    <t>ｋｇ</t>
  </si>
  <si>
    <t>営林署</t>
  </si>
  <si>
    <t>試験所</t>
  </si>
  <si>
    <t>北</t>
  </si>
  <si>
    <t>東</t>
  </si>
  <si>
    <t>南</t>
  </si>
  <si>
    <t>中央</t>
  </si>
  <si>
    <t>西</t>
  </si>
  <si>
    <t>束</t>
  </si>
  <si>
    <t>トン</t>
  </si>
  <si>
    <t>薪/トン</t>
  </si>
  <si>
    <t>木炭・トン</t>
  </si>
  <si>
    <t>葉・枝/トン</t>
  </si>
  <si>
    <t>繊維原料/kg</t>
  </si>
  <si>
    <t>薬用植物/kg</t>
  </si>
  <si>
    <t>筍・ｋｇ</t>
  </si>
  <si>
    <t>山野菜/kg</t>
  </si>
  <si>
    <t>kg</t>
  </si>
  <si>
    <t>林業試験所</t>
  </si>
  <si>
    <t>北部</t>
  </si>
  <si>
    <t>東部</t>
  </si>
  <si>
    <t>南部</t>
  </si>
  <si>
    <t>西部</t>
  </si>
  <si>
    <t>国立Arb</t>
  </si>
  <si>
    <t>Ｆｏｒｅｓｔｒｙ　Ｒ＞Ｉ</t>
  </si>
  <si>
    <t>千ha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</si>
</sst>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;_ "/>
    <numFmt numFmtId="180" formatCode="0;_"/>
    <numFmt numFmtId="181" formatCode="0;_뀀"/>
    <numFmt numFmtId="182" formatCode="0;_က"/>
    <numFmt numFmtId="183" formatCode="0.000_ "/>
    <numFmt numFmtId="184" formatCode="0.0000_ "/>
    <numFmt numFmtId="185" formatCode="0;_㰀"/>
    <numFmt numFmtId="186" formatCode="0;_됀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178" fontId="0" fillId="0" borderId="2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6" fontId="0" fillId="0" borderId="2" xfId="0" applyNumberFormat="1" applyBorder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8" fontId="0" fillId="2" borderId="0" xfId="0" applyNumberFormat="1" applyFill="1" applyAlignment="1">
      <alignment vertical="center"/>
    </xf>
    <xf numFmtId="178" fontId="0" fillId="0" borderId="9" xfId="0" applyNumberFormat="1" applyBorder="1" applyAlignment="1">
      <alignment vertical="center"/>
    </xf>
    <xf numFmtId="183" fontId="0" fillId="0" borderId="2" xfId="0" applyNumberFormat="1" applyBorder="1" applyAlignment="1">
      <alignment vertical="center"/>
    </xf>
    <xf numFmtId="178" fontId="0" fillId="0" borderId="2" xfId="0" applyNumberFormat="1" applyFill="1" applyBorder="1" applyAlignment="1">
      <alignment vertical="center"/>
    </xf>
    <xf numFmtId="183" fontId="0" fillId="2" borderId="2" xfId="0" applyNumberFormat="1" applyFill="1" applyBorder="1" applyAlignment="1">
      <alignment vertical="center"/>
    </xf>
    <xf numFmtId="183" fontId="0" fillId="0" borderId="2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269"/>
  <sheetViews>
    <sheetView tabSelected="1" workbookViewId="0" topLeftCell="A1">
      <pane ySplit="3" topLeftCell="BM50" activePane="bottomLeft" state="frozen"/>
      <selection pane="topLeft" activeCell="A1" sqref="A1"/>
      <selection pane="bottomLeft" activeCell="B59" sqref="B59"/>
    </sheetView>
  </sheetViews>
  <sheetFormatPr defaultColWidth="9.00390625" defaultRowHeight="13.5"/>
  <cols>
    <col min="2" max="2" width="13.75390625" style="0" customWidth="1"/>
    <col min="3" max="3" width="11.50390625" style="0" customWidth="1"/>
    <col min="4" max="4" width="12.75390625" style="0" bestFit="1" customWidth="1"/>
    <col min="5" max="5" width="13.875" style="0" bestFit="1" customWidth="1"/>
    <col min="6" max="9" width="12.75390625" style="0" bestFit="1" customWidth="1"/>
    <col min="10" max="10" width="13.875" style="0" bestFit="1" customWidth="1"/>
    <col min="11" max="11" width="12.75390625" style="0" bestFit="1" customWidth="1"/>
    <col min="12" max="19" width="11.625" style="0" bestFit="1" customWidth="1"/>
    <col min="20" max="22" width="9.50390625" style="0" bestFit="1" customWidth="1"/>
    <col min="23" max="23" width="9.25390625" style="0" bestFit="1" customWidth="1"/>
    <col min="24" max="24" width="9.50390625" style="0" bestFit="1" customWidth="1"/>
    <col min="25" max="26" width="9.25390625" style="0" bestFit="1" customWidth="1"/>
  </cols>
  <sheetData>
    <row r="2" spans="1:26" ht="13.5">
      <c r="A2" s="10" t="s">
        <v>20</v>
      </c>
      <c r="B2" s="2" t="s">
        <v>18</v>
      </c>
      <c r="C2" s="4"/>
      <c r="D2" s="4" t="s">
        <v>9</v>
      </c>
      <c r="E2" s="5"/>
      <c r="F2" s="5"/>
      <c r="G2" s="5"/>
      <c r="H2" s="5"/>
      <c r="I2" s="5"/>
      <c r="J2" s="5"/>
      <c r="K2" s="5"/>
      <c r="L2" s="6"/>
      <c r="M2" s="9" t="s">
        <v>10</v>
      </c>
      <c r="N2" s="3"/>
      <c r="O2" s="3"/>
      <c r="P2" s="3"/>
      <c r="Q2" s="3"/>
      <c r="R2" s="3"/>
      <c r="S2" s="1"/>
      <c r="T2" s="9" t="s">
        <v>68</v>
      </c>
      <c r="U2" s="3"/>
      <c r="V2" s="3"/>
      <c r="W2" s="3"/>
      <c r="X2" s="3"/>
      <c r="Y2" s="3"/>
      <c r="Z2" s="1"/>
    </row>
    <row r="3" spans="1:26" ht="13.5">
      <c r="A3" s="11" t="s">
        <v>75</v>
      </c>
      <c r="B3" s="2" t="s">
        <v>0</v>
      </c>
      <c r="C3" s="2"/>
      <c r="D3" s="2" t="s">
        <v>7</v>
      </c>
      <c r="E3" s="2" t="s">
        <v>8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19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17</v>
      </c>
      <c r="R3" s="8" t="s">
        <v>16</v>
      </c>
      <c r="S3" s="2" t="s">
        <v>15</v>
      </c>
      <c r="T3" s="7" t="s">
        <v>69</v>
      </c>
      <c r="U3" s="7" t="s">
        <v>70</v>
      </c>
      <c r="V3" s="7" t="s">
        <v>71</v>
      </c>
      <c r="W3" s="7" t="s">
        <v>56</v>
      </c>
      <c r="X3" s="7" t="s">
        <v>72</v>
      </c>
      <c r="Y3" s="7" t="s">
        <v>74</v>
      </c>
      <c r="Z3" s="7" t="s">
        <v>73</v>
      </c>
    </row>
    <row r="4" spans="1:26" ht="13.5">
      <c r="A4" s="2">
        <v>1940</v>
      </c>
      <c r="B4" s="2">
        <f>SUM(D4:S4)</f>
        <v>7151361.578293809</v>
      </c>
      <c r="C4" s="2"/>
      <c r="D4" s="2">
        <v>1134690.7980003702</v>
      </c>
      <c r="E4" s="2">
        <v>1380849.7802934386</v>
      </c>
      <c r="F4" s="2">
        <v>537577</v>
      </c>
      <c r="G4" s="2">
        <v>497739</v>
      </c>
      <c r="H4" s="2">
        <v>547751</v>
      </c>
      <c r="I4" s="2">
        <v>853121</v>
      </c>
      <c r="J4" s="2">
        <v>1354062</v>
      </c>
      <c r="K4" s="2">
        <v>845571</v>
      </c>
      <c r="L4" s="2"/>
      <c r="M4" s="2"/>
      <c r="N4" s="2"/>
      <c r="O4" s="2"/>
      <c r="P4" s="2"/>
      <c r="Q4" s="2"/>
      <c r="R4" s="2"/>
      <c r="S4" s="9"/>
      <c r="T4" s="2"/>
      <c r="U4" s="2"/>
      <c r="V4" s="2"/>
      <c r="W4" s="2"/>
      <c r="X4" s="2"/>
      <c r="Y4" s="2"/>
      <c r="Z4" s="2"/>
    </row>
    <row r="5" spans="1:26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9"/>
      <c r="T5" s="2"/>
      <c r="U5" s="2"/>
      <c r="V5" s="2"/>
      <c r="W5" s="2"/>
      <c r="X5" s="2"/>
      <c r="Y5" s="2"/>
      <c r="Z5" s="2"/>
    </row>
    <row r="6" spans="1:26" ht="13.5">
      <c r="A6" s="2">
        <v>1945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9"/>
      <c r="T6" s="2"/>
      <c r="U6" s="2"/>
      <c r="V6" s="2"/>
      <c r="W6" s="2"/>
      <c r="X6" s="2"/>
      <c r="Y6" s="2"/>
      <c r="Z6" s="2"/>
    </row>
    <row r="7" spans="1:26" ht="13.5">
      <c r="A7" s="2">
        <v>1946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"/>
      <c r="T7" s="2"/>
      <c r="U7" s="2"/>
      <c r="V7" s="2"/>
      <c r="W7" s="2"/>
      <c r="X7" s="2"/>
      <c r="Y7" s="2"/>
      <c r="Z7" s="2"/>
    </row>
    <row r="8" spans="1:26" ht="13.5">
      <c r="A8" s="2">
        <v>1947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9"/>
      <c r="T8" s="2"/>
      <c r="U8" s="2"/>
      <c r="V8" s="2"/>
      <c r="W8" s="2"/>
      <c r="X8" s="2"/>
      <c r="Y8" s="2"/>
      <c r="Z8" s="2"/>
    </row>
    <row r="9" spans="1:26" ht="13.5">
      <c r="A9" s="2">
        <v>1948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9"/>
      <c r="T9" s="2"/>
      <c r="U9" s="2"/>
      <c r="V9" s="2"/>
      <c r="W9" s="2"/>
      <c r="X9" s="2"/>
      <c r="Y9" s="2"/>
      <c r="Z9" s="2"/>
    </row>
    <row r="10" spans="1:26" ht="13.5">
      <c r="A10" s="2">
        <v>1949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9"/>
      <c r="T10" s="2"/>
      <c r="U10" s="2"/>
      <c r="V10" s="2"/>
      <c r="W10" s="2"/>
      <c r="X10" s="2"/>
      <c r="Y10" s="2"/>
      <c r="Z10" s="2"/>
    </row>
    <row r="11" spans="1:26" ht="13.5">
      <c r="A11" s="2">
        <v>1950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9"/>
      <c r="T11" s="2"/>
      <c r="U11" s="2"/>
      <c r="V11" s="2"/>
      <c r="W11" s="2"/>
      <c r="X11" s="2"/>
      <c r="Y11" s="2"/>
      <c r="Z11" s="2"/>
    </row>
    <row r="12" spans="1:26" ht="13.5">
      <c r="A12" s="2">
        <v>1951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9"/>
      <c r="T12" s="2"/>
      <c r="U12" s="2"/>
      <c r="V12" s="2"/>
      <c r="W12" s="2"/>
      <c r="X12" s="2"/>
      <c r="Y12" s="2"/>
      <c r="Z12" s="2"/>
    </row>
    <row r="13" spans="1:26" ht="13.5">
      <c r="A13" s="2">
        <v>1952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9"/>
      <c r="T13" s="2"/>
      <c r="U13" s="2"/>
      <c r="V13" s="2"/>
      <c r="W13" s="2"/>
      <c r="X13" s="2"/>
      <c r="Y13" s="2"/>
      <c r="Z13" s="2"/>
    </row>
    <row r="14" spans="1:26" ht="13.5">
      <c r="A14" s="2">
        <v>1953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9"/>
      <c r="T14" s="2"/>
      <c r="U14" s="2"/>
      <c r="V14" s="2"/>
      <c r="W14" s="2"/>
      <c r="X14" s="2"/>
      <c r="Y14" s="2"/>
      <c r="Z14" s="2"/>
    </row>
    <row r="15" spans="1:26" ht="13.5">
      <c r="A15" s="2">
        <v>1954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9"/>
      <c r="T15" s="2"/>
      <c r="U15" s="2"/>
      <c r="V15" s="2"/>
      <c r="W15" s="2"/>
      <c r="X15" s="2"/>
      <c r="Y15" s="2"/>
      <c r="Z15" s="2"/>
    </row>
    <row r="16" spans="1:26" ht="13.5">
      <c r="A16" s="2">
        <v>1955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9"/>
      <c r="T16" s="2"/>
      <c r="U16" s="2"/>
      <c r="V16" s="2"/>
      <c r="W16" s="2"/>
      <c r="X16" s="2"/>
      <c r="Y16" s="2"/>
      <c r="Z16" s="2"/>
    </row>
    <row r="17" spans="1:26" ht="13.5">
      <c r="A17" s="2">
        <v>1956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9"/>
      <c r="T17" s="2"/>
      <c r="U17" s="2"/>
      <c r="V17" s="2"/>
      <c r="W17" s="2"/>
      <c r="X17" s="2"/>
      <c r="Y17" s="2"/>
      <c r="Z17" s="2"/>
    </row>
    <row r="18" spans="1:26" ht="13.5">
      <c r="A18" s="2">
        <v>1957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9"/>
      <c r="T18" s="2"/>
      <c r="U18" s="2"/>
      <c r="V18" s="2"/>
      <c r="W18" s="2"/>
      <c r="X18" s="2"/>
      <c r="Y18" s="2"/>
      <c r="Z18" s="2"/>
    </row>
    <row r="19" spans="1:26" ht="13.5">
      <c r="A19" s="2">
        <v>1958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9"/>
      <c r="T19" s="2"/>
      <c r="U19" s="2"/>
      <c r="V19" s="2"/>
      <c r="W19" s="2"/>
      <c r="X19" s="2"/>
      <c r="Y19" s="2"/>
      <c r="Z19" s="2"/>
    </row>
    <row r="20" spans="1:26" ht="13.5">
      <c r="A20" s="2">
        <v>1959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9"/>
      <c r="T20" s="2"/>
      <c r="U20" s="2"/>
      <c r="V20" s="2"/>
      <c r="W20" s="2"/>
      <c r="X20" s="2"/>
      <c r="Y20" s="2"/>
      <c r="Z20" s="2"/>
    </row>
    <row r="21" spans="1:26" ht="13.5">
      <c r="A21" s="2">
        <v>1960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9"/>
      <c r="T21" s="2"/>
      <c r="U21" s="2"/>
      <c r="V21" s="2"/>
      <c r="W21" s="2"/>
      <c r="X21" s="2"/>
      <c r="Y21" s="2"/>
      <c r="Z21" s="2"/>
    </row>
    <row r="22" spans="1:26" ht="13.5">
      <c r="A22" s="2">
        <v>1961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9"/>
      <c r="T22" s="2"/>
      <c r="U22" s="2"/>
      <c r="V22" s="2"/>
      <c r="W22" s="2"/>
      <c r="X22" s="2"/>
      <c r="Y22" s="2"/>
      <c r="Z22" s="2"/>
    </row>
    <row r="23" spans="1:26" ht="13.5">
      <c r="A23" s="2">
        <v>1962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"/>
      <c r="T23" s="2"/>
      <c r="U23" s="2"/>
      <c r="V23" s="2"/>
      <c r="W23" s="2"/>
      <c r="X23" s="2"/>
      <c r="Y23" s="2"/>
      <c r="Z23" s="2"/>
    </row>
    <row r="24" spans="1:26" ht="13.5">
      <c r="A24" s="2">
        <v>1963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9"/>
      <c r="T24" s="2"/>
      <c r="U24" s="2"/>
      <c r="V24" s="2"/>
      <c r="W24" s="2"/>
      <c r="X24" s="2"/>
      <c r="Y24" s="2"/>
      <c r="Z24" s="2"/>
    </row>
    <row r="25" spans="1:26" ht="13.5">
      <c r="A25" s="2">
        <v>1964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"/>
      <c r="T25" s="2"/>
      <c r="U25" s="2"/>
      <c r="V25" s="2"/>
      <c r="W25" s="2"/>
      <c r="X25" s="2"/>
      <c r="Y25" s="2"/>
      <c r="Z25" s="2"/>
    </row>
    <row r="26" spans="1:26" ht="13.5">
      <c r="A26" s="2">
        <v>1965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"/>
      <c r="T26" s="2"/>
      <c r="U26" s="2"/>
      <c r="V26" s="2"/>
      <c r="W26" s="2"/>
      <c r="X26" s="2"/>
      <c r="Y26" s="2"/>
      <c r="Z26" s="2"/>
    </row>
    <row r="27" spans="1:26" ht="13.5">
      <c r="A27" s="2">
        <v>1966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9"/>
      <c r="T27" s="2"/>
      <c r="U27" s="2"/>
      <c r="V27" s="2"/>
      <c r="W27" s="2"/>
      <c r="X27" s="2"/>
      <c r="Y27" s="2"/>
      <c r="Z27" s="2"/>
    </row>
    <row r="28" spans="1:26" ht="13.5">
      <c r="A28" s="2">
        <v>1967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9"/>
      <c r="T28" s="2"/>
      <c r="U28" s="2"/>
      <c r="V28" s="2"/>
      <c r="W28" s="2"/>
      <c r="X28" s="2"/>
      <c r="Y28" s="2"/>
      <c r="Z28" s="2"/>
    </row>
    <row r="29" spans="1:26" ht="13.5">
      <c r="A29" s="2">
        <v>1968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"/>
      <c r="T29" s="2"/>
      <c r="U29" s="2"/>
      <c r="V29" s="2"/>
      <c r="W29" s="2"/>
      <c r="X29" s="2"/>
      <c r="Y29" s="2"/>
      <c r="Z29" s="2"/>
    </row>
    <row r="30" spans="1:26" ht="13.5">
      <c r="A30" s="2">
        <v>1969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"/>
      <c r="T30" s="2"/>
      <c r="U30" s="2"/>
      <c r="V30" s="2"/>
      <c r="W30" s="2"/>
      <c r="X30" s="2"/>
      <c r="Y30" s="2"/>
      <c r="Z30" s="2"/>
    </row>
    <row r="31" spans="1:26" ht="13.5">
      <c r="A31" s="2">
        <v>1970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"/>
      <c r="T31" s="2"/>
      <c r="U31" s="2"/>
      <c r="V31" s="2"/>
      <c r="W31" s="2"/>
      <c r="X31" s="2"/>
      <c r="Y31" s="2"/>
      <c r="Z31" s="2"/>
    </row>
    <row r="32" spans="1:26" ht="13.5">
      <c r="A32" s="2">
        <v>1971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9"/>
      <c r="T32" s="2"/>
      <c r="U32" s="2"/>
      <c r="V32" s="2"/>
      <c r="W32" s="2"/>
      <c r="X32" s="2"/>
      <c r="Y32" s="2"/>
      <c r="Z32" s="2"/>
    </row>
    <row r="33" spans="1:26" ht="13.5">
      <c r="A33" s="2">
        <v>1972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9"/>
      <c r="T33" s="2"/>
      <c r="U33" s="2"/>
      <c r="V33" s="2"/>
      <c r="W33" s="2"/>
      <c r="X33" s="2"/>
      <c r="Y33" s="2"/>
      <c r="Z33" s="2"/>
    </row>
    <row r="34" spans="1:26" ht="13.5">
      <c r="A34" s="2">
        <v>1973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9"/>
      <c r="T34" s="2"/>
      <c r="U34" s="2"/>
      <c r="V34" s="2"/>
      <c r="W34" s="2"/>
      <c r="X34" s="2"/>
      <c r="Y34" s="2"/>
      <c r="Z34" s="2"/>
    </row>
    <row r="35" spans="1:26" ht="13.5">
      <c r="A35" s="2">
        <v>1974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9"/>
      <c r="T35" s="2"/>
      <c r="U35" s="2"/>
      <c r="V35" s="2"/>
      <c r="W35" s="2"/>
      <c r="X35" s="2"/>
      <c r="Y35" s="2"/>
      <c r="Z35" s="2"/>
    </row>
    <row r="36" spans="1:26" ht="13.5">
      <c r="A36" s="2">
        <v>1975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9"/>
      <c r="T36" s="2"/>
      <c r="U36" s="2"/>
      <c r="V36" s="2"/>
      <c r="W36" s="2"/>
      <c r="X36" s="2"/>
      <c r="Y36" s="2"/>
      <c r="Z36" s="2"/>
    </row>
    <row r="37" spans="1:26" ht="13.5">
      <c r="A37" s="2">
        <v>1976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9"/>
      <c r="T37" s="2"/>
      <c r="U37" s="2"/>
      <c r="V37" s="2"/>
      <c r="W37" s="2"/>
      <c r="X37" s="2"/>
      <c r="Y37" s="2"/>
      <c r="Z37" s="2"/>
    </row>
    <row r="38" spans="1:26" ht="13.5">
      <c r="A38" s="2">
        <v>1977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9"/>
      <c r="T38" s="2"/>
      <c r="U38" s="2"/>
      <c r="V38" s="2"/>
      <c r="W38" s="2"/>
      <c r="X38" s="2"/>
      <c r="Y38" s="2"/>
      <c r="Z38" s="2"/>
    </row>
    <row r="39" spans="1:26" ht="13.5">
      <c r="A39" s="2">
        <v>1978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9"/>
      <c r="T39" s="2"/>
      <c r="U39" s="2"/>
      <c r="V39" s="2"/>
      <c r="W39" s="2"/>
      <c r="X39" s="2"/>
      <c r="Y39" s="2"/>
      <c r="Z39" s="2"/>
    </row>
    <row r="40" spans="1:26" ht="13.5">
      <c r="A40" s="2">
        <v>1979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9"/>
      <c r="T40" s="2"/>
      <c r="U40" s="2"/>
      <c r="V40" s="2"/>
      <c r="W40" s="2"/>
      <c r="X40" s="2"/>
      <c r="Y40" s="2"/>
      <c r="Z40" s="2"/>
    </row>
    <row r="41" spans="1:26" ht="13.5">
      <c r="A41" s="2">
        <v>1980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9"/>
      <c r="T41" s="2"/>
      <c r="U41" s="2"/>
      <c r="V41" s="2"/>
      <c r="W41" s="2"/>
      <c r="X41" s="2"/>
      <c r="Y41" s="2"/>
      <c r="Z41" s="2"/>
    </row>
    <row r="42" spans="1:26" ht="13.5">
      <c r="A42" s="2">
        <v>1981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9"/>
      <c r="T42" s="2"/>
      <c r="U42" s="2"/>
      <c r="V42" s="2"/>
      <c r="W42" s="2"/>
      <c r="X42" s="2"/>
      <c r="Y42" s="2"/>
      <c r="Z42" s="2"/>
    </row>
    <row r="43" spans="1:26" ht="13.5">
      <c r="A43" s="2">
        <v>1982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9"/>
      <c r="T43" s="2"/>
      <c r="U43" s="2"/>
      <c r="V43" s="2"/>
      <c r="W43" s="2"/>
      <c r="X43" s="2"/>
      <c r="Y43" s="2"/>
      <c r="Z43" s="2"/>
    </row>
    <row r="44" spans="1:26" ht="13.5">
      <c r="A44" s="2">
        <v>1983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9"/>
      <c r="T44" s="2"/>
      <c r="U44" s="2"/>
      <c r="V44" s="2"/>
      <c r="W44" s="2"/>
      <c r="X44" s="2"/>
      <c r="Y44" s="2"/>
      <c r="Z44" s="2"/>
    </row>
    <row r="45" spans="1:26" ht="13.5">
      <c r="A45" s="2">
        <v>1984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9"/>
      <c r="T45" s="2"/>
      <c r="U45" s="2"/>
      <c r="V45" s="2"/>
      <c r="W45" s="2"/>
      <c r="X45" s="2"/>
      <c r="Y45" s="2"/>
      <c r="Z45" s="2"/>
    </row>
    <row r="46" spans="1:26" ht="13.5">
      <c r="A46" s="2">
        <v>1985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9"/>
      <c r="T46" s="2"/>
      <c r="U46" s="2"/>
      <c r="V46" s="2"/>
      <c r="W46" s="2"/>
      <c r="X46" s="2"/>
      <c r="Y46" s="2"/>
      <c r="Z46" s="2"/>
    </row>
    <row r="47" spans="1:26" ht="13.5">
      <c r="A47" s="2">
        <v>1986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9"/>
      <c r="T47" s="2"/>
      <c r="U47" s="2"/>
      <c r="V47" s="2"/>
      <c r="W47" s="2"/>
      <c r="X47" s="2"/>
      <c r="Y47" s="2"/>
      <c r="Z47" s="2"/>
    </row>
    <row r="48" spans="1:26" ht="13.5">
      <c r="A48" s="2">
        <v>1987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9"/>
      <c r="T48" s="2"/>
      <c r="U48" s="2"/>
      <c r="V48" s="2"/>
      <c r="W48" s="2"/>
      <c r="X48" s="2"/>
      <c r="Y48" s="2"/>
      <c r="Z48" s="2"/>
    </row>
    <row r="49" spans="1:26" ht="13.5">
      <c r="A49" s="2">
        <v>1988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9"/>
      <c r="T49" s="2"/>
      <c r="U49" s="2"/>
      <c r="V49" s="2"/>
      <c r="W49" s="2"/>
      <c r="X49" s="2"/>
      <c r="Y49" s="2"/>
      <c r="Z49" s="2"/>
    </row>
    <row r="50" spans="1:26" ht="13.5">
      <c r="A50" s="2">
        <v>1989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9"/>
      <c r="T50" s="2"/>
      <c r="U50" s="2"/>
      <c r="V50" s="2"/>
      <c r="W50" s="2"/>
      <c r="X50" s="2"/>
      <c r="Y50" s="2"/>
      <c r="Z50" s="2"/>
    </row>
    <row r="51" spans="1:30" ht="13.5">
      <c r="A51" s="2">
        <v>1990</v>
      </c>
      <c r="B51" s="2">
        <v>6476030</v>
      </c>
      <c r="C51" s="12">
        <f>SUM(D51:Z51)</f>
        <v>6476.030000000002</v>
      </c>
      <c r="D51" s="12">
        <v>554.609</v>
      </c>
      <c r="E51" s="12">
        <v>705.395</v>
      </c>
      <c r="F51" s="12">
        <v>497.047</v>
      </c>
      <c r="G51" s="12">
        <v>447.682</v>
      </c>
      <c r="H51" s="12">
        <v>430.35</v>
      </c>
      <c r="I51" s="12">
        <v>702.362</v>
      </c>
      <c r="J51" s="12">
        <v>1231.119</v>
      </c>
      <c r="K51" s="12">
        <v>780.354</v>
      </c>
      <c r="L51" s="12">
        <v>96.232</v>
      </c>
      <c r="M51" s="12">
        <v>16.12</v>
      </c>
      <c r="N51" s="12">
        <v>22.616</v>
      </c>
      <c r="O51" s="12">
        <v>23.752</v>
      </c>
      <c r="P51" s="12">
        <v>9.759</v>
      </c>
      <c r="Q51" s="12">
        <v>20.519</v>
      </c>
      <c r="R51" s="12">
        <v>30.962</v>
      </c>
      <c r="S51" s="26"/>
      <c r="T51" s="28">
        <v>384.124</v>
      </c>
      <c r="U51" s="28">
        <v>288.712</v>
      </c>
      <c r="V51" s="28">
        <v>234.316</v>
      </c>
      <c r="W51" s="12"/>
      <c r="X51" s="12"/>
      <c r="Y51" s="12"/>
      <c r="Z51" s="12"/>
      <c r="AA51" s="16"/>
      <c r="AB51" s="16"/>
      <c r="AC51" s="16"/>
      <c r="AD51" s="16"/>
    </row>
    <row r="52" spans="1:30" ht="13.5">
      <c r="A52" s="2">
        <v>1991</v>
      </c>
      <c r="B52" s="2">
        <v>6467665</v>
      </c>
      <c r="C52" s="12">
        <f aca="true" t="shared" si="0" ref="C52:C61">SUM(D52:Z52)</f>
        <v>6467.664999999998</v>
      </c>
      <c r="D52" s="12">
        <v>524.57</v>
      </c>
      <c r="E52" s="12">
        <v>669.146</v>
      </c>
      <c r="F52" s="12">
        <v>441.375</v>
      </c>
      <c r="G52" s="12">
        <v>431.591</v>
      </c>
      <c r="H52" s="12">
        <v>393.96</v>
      </c>
      <c r="I52" s="12">
        <v>672.074</v>
      </c>
      <c r="J52" s="12">
        <v>1162.004</v>
      </c>
      <c r="K52" s="12">
        <v>747.613</v>
      </c>
      <c r="L52" s="12">
        <v>95.285</v>
      </c>
      <c r="M52" s="12">
        <v>16.084</v>
      </c>
      <c r="N52" s="12">
        <v>22.425</v>
      </c>
      <c r="O52" s="12">
        <v>23.744</v>
      </c>
      <c r="P52" s="12">
        <v>9.732</v>
      </c>
      <c r="Q52" s="12">
        <v>20.492</v>
      </c>
      <c r="R52" s="12">
        <v>30.949</v>
      </c>
      <c r="S52" s="26"/>
      <c r="T52" s="12">
        <v>406.041</v>
      </c>
      <c r="U52" s="12">
        <v>362.155</v>
      </c>
      <c r="V52" s="12">
        <v>229.22</v>
      </c>
      <c r="W52" s="12">
        <v>77.897</v>
      </c>
      <c r="X52" s="12">
        <v>127.949</v>
      </c>
      <c r="Y52" s="12">
        <v>2.967</v>
      </c>
      <c r="Z52" s="12">
        <v>0.392</v>
      </c>
      <c r="AA52" s="16"/>
      <c r="AB52" s="16"/>
      <c r="AC52" s="16"/>
      <c r="AD52" s="16"/>
    </row>
    <row r="53" spans="1:30" ht="13.5">
      <c r="A53" s="2">
        <v>1992</v>
      </c>
      <c r="B53" s="2">
        <v>6463764</v>
      </c>
      <c r="C53" s="12">
        <f t="shared" si="0"/>
        <v>6463.767</v>
      </c>
      <c r="D53" s="12">
        <v>524.29</v>
      </c>
      <c r="E53" s="12">
        <v>667.341</v>
      </c>
      <c r="F53" s="12">
        <v>431.164</v>
      </c>
      <c r="G53" s="12">
        <v>440.466</v>
      </c>
      <c r="H53" s="12">
        <v>393.581</v>
      </c>
      <c r="I53" s="12">
        <v>666.699</v>
      </c>
      <c r="J53" s="12">
        <v>1155.102</v>
      </c>
      <c r="K53" s="12">
        <v>746.555</v>
      </c>
      <c r="L53" s="12">
        <v>94.406</v>
      </c>
      <c r="M53" s="12">
        <v>15.973</v>
      </c>
      <c r="N53" s="12">
        <v>22.283</v>
      </c>
      <c r="O53" s="12">
        <v>23.715</v>
      </c>
      <c r="P53" s="12">
        <v>9.981</v>
      </c>
      <c r="Q53" s="12">
        <v>20.448</v>
      </c>
      <c r="R53" s="12">
        <v>30.918</v>
      </c>
      <c r="S53" s="26"/>
      <c r="T53" s="12">
        <v>406.727</v>
      </c>
      <c r="U53" s="12">
        <v>363.51</v>
      </c>
      <c r="V53" s="12">
        <v>235.678</v>
      </c>
      <c r="W53" s="12">
        <v>78.182</v>
      </c>
      <c r="X53" s="12">
        <v>132.844</v>
      </c>
      <c r="Y53" s="12">
        <v>3.513</v>
      </c>
      <c r="Z53" s="12">
        <v>0.391</v>
      </c>
      <c r="AA53" s="16"/>
      <c r="AB53" s="16"/>
      <c r="AC53" s="16"/>
      <c r="AD53" s="16"/>
    </row>
    <row r="54" spans="1:30" ht="13.5">
      <c r="A54" s="2">
        <v>1993</v>
      </c>
      <c r="B54" s="2">
        <v>6459834</v>
      </c>
      <c r="C54" s="12">
        <f t="shared" si="0"/>
        <v>6459.833</v>
      </c>
      <c r="D54" s="12">
        <v>523.413</v>
      </c>
      <c r="E54" s="12">
        <v>666.326</v>
      </c>
      <c r="F54" s="12">
        <v>440.209</v>
      </c>
      <c r="G54" s="12">
        <v>430.362</v>
      </c>
      <c r="H54" s="12">
        <v>393.194</v>
      </c>
      <c r="I54" s="12">
        <v>666.221</v>
      </c>
      <c r="J54" s="12">
        <v>1153.886</v>
      </c>
      <c r="K54" s="12">
        <v>746.302</v>
      </c>
      <c r="L54" s="12">
        <v>93.743</v>
      </c>
      <c r="M54" s="12">
        <v>15.95</v>
      </c>
      <c r="N54" s="12">
        <v>22.073</v>
      </c>
      <c r="O54" s="12">
        <v>23.574</v>
      </c>
      <c r="P54" s="12">
        <v>9.977</v>
      </c>
      <c r="Q54" s="12">
        <v>20.412</v>
      </c>
      <c r="R54" s="12">
        <v>30.895</v>
      </c>
      <c r="S54" s="26"/>
      <c r="T54" s="12">
        <v>407.46</v>
      </c>
      <c r="U54" s="12">
        <v>363.818</v>
      </c>
      <c r="V54" s="12">
        <v>236.364</v>
      </c>
      <c r="W54" s="12">
        <v>78.697</v>
      </c>
      <c r="X54" s="12">
        <v>133.053</v>
      </c>
      <c r="Y54" s="12">
        <v>3.513</v>
      </c>
      <c r="Z54" s="12">
        <v>0.391</v>
      </c>
      <c r="AA54" s="16"/>
      <c r="AB54" s="16"/>
      <c r="AC54" s="16"/>
      <c r="AD54" s="16"/>
    </row>
    <row r="55" spans="1:30" ht="13.5">
      <c r="A55" s="2">
        <v>1994</v>
      </c>
      <c r="B55" s="2">
        <v>6455550</v>
      </c>
      <c r="C55" s="12">
        <f t="shared" si="0"/>
        <v>6456.3899999999985</v>
      </c>
      <c r="D55" s="12">
        <v>522.645</v>
      </c>
      <c r="E55" s="12">
        <v>664.552</v>
      </c>
      <c r="F55" s="12">
        <v>439.663</v>
      </c>
      <c r="G55" s="12">
        <v>430.053</v>
      </c>
      <c r="H55" s="12">
        <v>392.351</v>
      </c>
      <c r="I55" s="12">
        <v>665.204</v>
      </c>
      <c r="J55" s="12">
        <v>1152.672</v>
      </c>
      <c r="K55" s="12">
        <v>745.572</v>
      </c>
      <c r="L55" s="12">
        <v>94.067</v>
      </c>
      <c r="M55" s="12">
        <v>15.919</v>
      </c>
      <c r="N55" s="12">
        <v>22.027</v>
      </c>
      <c r="O55" s="12">
        <v>23.547</v>
      </c>
      <c r="P55" s="12">
        <v>9.982</v>
      </c>
      <c r="Q55" s="12">
        <v>20.348</v>
      </c>
      <c r="R55" s="12">
        <v>30.859</v>
      </c>
      <c r="S55" s="26"/>
      <c r="T55" s="12">
        <v>407.615</v>
      </c>
      <c r="U55" s="12">
        <v>365.4</v>
      </c>
      <c r="V55" s="12">
        <v>237.066</v>
      </c>
      <c r="W55" s="12">
        <v>79.089</v>
      </c>
      <c r="X55" s="12">
        <v>134.233</v>
      </c>
      <c r="Y55" s="12">
        <v>3.526</v>
      </c>
      <c r="Z55" s="12">
        <v>0</v>
      </c>
      <c r="AA55" s="16"/>
      <c r="AB55" s="16"/>
      <c r="AC55" s="16"/>
      <c r="AD55" s="16"/>
    </row>
    <row r="56" spans="1:30" ht="13.5">
      <c r="A56" s="2">
        <v>1995</v>
      </c>
      <c r="B56" s="2">
        <v>6451885</v>
      </c>
      <c r="C56" s="12">
        <f t="shared" si="0"/>
        <v>6451.884999999998</v>
      </c>
      <c r="D56" s="12">
        <v>490.836</v>
      </c>
      <c r="E56" s="12">
        <v>659.776</v>
      </c>
      <c r="F56" s="12">
        <v>438.356</v>
      </c>
      <c r="G56" s="12">
        <v>429.912</v>
      </c>
      <c r="H56" s="12">
        <v>391.77</v>
      </c>
      <c r="I56" s="12">
        <v>664.012</v>
      </c>
      <c r="J56" s="12">
        <v>1124.873</v>
      </c>
      <c r="K56" s="12">
        <v>731.176</v>
      </c>
      <c r="L56" s="12">
        <v>94.067</v>
      </c>
      <c r="M56" s="12">
        <v>12.186</v>
      </c>
      <c r="N56" s="12">
        <v>33.545</v>
      </c>
      <c r="O56" s="12">
        <v>49.221</v>
      </c>
      <c r="P56" s="12">
        <v>38.893</v>
      </c>
      <c r="Q56" s="12">
        <v>19.856</v>
      </c>
      <c r="R56" s="12">
        <v>28.355</v>
      </c>
      <c r="S56" s="26"/>
      <c r="T56" s="12">
        <v>430.586</v>
      </c>
      <c r="U56" s="12">
        <v>351.529</v>
      </c>
      <c r="V56" s="12">
        <v>240.758</v>
      </c>
      <c r="W56" s="12">
        <v>82.412</v>
      </c>
      <c r="X56" s="12">
        <v>135.816</v>
      </c>
      <c r="Y56" s="12">
        <v>3.559</v>
      </c>
      <c r="Z56" s="12">
        <v>0.391</v>
      </c>
      <c r="AA56" s="16"/>
      <c r="AB56" s="16"/>
      <c r="AC56" s="16"/>
      <c r="AD56" s="16"/>
    </row>
    <row r="57" spans="1:30" ht="13.5">
      <c r="A57" s="2">
        <v>1996</v>
      </c>
      <c r="B57" s="2">
        <v>6447936</v>
      </c>
      <c r="C57" s="12">
        <f t="shared" si="0"/>
        <v>6447.935999999999</v>
      </c>
      <c r="D57" s="12">
        <v>489.501</v>
      </c>
      <c r="E57" s="12">
        <v>657.14</v>
      </c>
      <c r="F57" s="12">
        <v>436.936</v>
      </c>
      <c r="G57" s="12">
        <v>429.025</v>
      </c>
      <c r="H57" s="12">
        <v>390.28</v>
      </c>
      <c r="I57" s="12">
        <v>665.549</v>
      </c>
      <c r="J57" s="12">
        <v>1122.638</v>
      </c>
      <c r="K57" s="12">
        <v>729.669</v>
      </c>
      <c r="L57" s="12">
        <v>94.211</v>
      </c>
      <c r="M57" s="12">
        <v>12.177</v>
      </c>
      <c r="N57" s="12">
        <v>33.9</v>
      </c>
      <c r="O57" s="12">
        <v>49.204</v>
      </c>
      <c r="P57" s="12">
        <v>38.935</v>
      </c>
      <c r="Q57" s="12">
        <v>19.816</v>
      </c>
      <c r="R57" s="12">
        <v>28.295</v>
      </c>
      <c r="S57" s="26"/>
      <c r="T57" s="12">
        <v>425.238</v>
      </c>
      <c r="U57" s="12">
        <v>357.674</v>
      </c>
      <c r="V57" s="12">
        <v>242.017</v>
      </c>
      <c r="W57" s="12">
        <v>84.103</v>
      </c>
      <c r="X57" s="12">
        <v>137.668</v>
      </c>
      <c r="Y57" s="12">
        <v>3.569</v>
      </c>
      <c r="Z57" s="12">
        <v>0.391</v>
      </c>
      <c r="AA57" s="16"/>
      <c r="AB57" s="16"/>
      <c r="AC57" s="16"/>
      <c r="AD57" s="16"/>
    </row>
    <row r="58" spans="1:30" ht="13.5">
      <c r="A58" s="2">
        <v>1997</v>
      </c>
      <c r="B58" s="2">
        <v>6447936</v>
      </c>
      <c r="C58" s="12">
        <f t="shared" si="0"/>
        <v>6447.934999999999</v>
      </c>
      <c r="D58" s="12">
        <v>489.501</v>
      </c>
      <c r="E58" s="12">
        <v>657.14</v>
      </c>
      <c r="F58" s="12">
        <v>436.936</v>
      </c>
      <c r="G58" s="12">
        <v>429.025</v>
      </c>
      <c r="H58" s="12">
        <v>390.28</v>
      </c>
      <c r="I58" s="12">
        <v>665.549</v>
      </c>
      <c r="J58" s="12">
        <v>1122.638</v>
      </c>
      <c r="K58" s="12">
        <v>729.669</v>
      </c>
      <c r="L58" s="12">
        <v>94.211</v>
      </c>
      <c r="M58" s="12">
        <v>12.177</v>
      </c>
      <c r="N58" s="12">
        <v>33.9</v>
      </c>
      <c r="O58" s="12">
        <v>49.204</v>
      </c>
      <c r="P58" s="12">
        <v>38.935</v>
      </c>
      <c r="Q58" s="12">
        <v>19.816</v>
      </c>
      <c r="R58" s="12">
        <v>28.295</v>
      </c>
      <c r="S58" s="26"/>
      <c r="T58" s="12">
        <v>425.238</v>
      </c>
      <c r="U58" s="12">
        <v>357.674</v>
      </c>
      <c r="V58" s="12">
        <v>242.017</v>
      </c>
      <c r="W58" s="12">
        <v>84.102</v>
      </c>
      <c r="X58" s="12">
        <v>137.668</v>
      </c>
      <c r="Y58" s="12">
        <v>3.569</v>
      </c>
      <c r="Z58" s="12">
        <v>0.391</v>
      </c>
      <c r="AA58" s="16"/>
      <c r="AB58" s="16"/>
      <c r="AC58" s="16"/>
      <c r="AD58" s="16"/>
    </row>
    <row r="59" spans="1:30" ht="13.5">
      <c r="A59" s="2">
        <v>1998</v>
      </c>
      <c r="B59" s="2">
        <v>6436304</v>
      </c>
      <c r="C59" s="12">
        <f t="shared" si="0"/>
        <v>6436.304000000001</v>
      </c>
      <c r="D59" s="12">
        <v>483.517</v>
      </c>
      <c r="E59" s="12">
        <v>649.227</v>
      </c>
      <c r="F59" s="12">
        <v>434.72</v>
      </c>
      <c r="G59" s="12">
        <v>426.839</v>
      </c>
      <c r="H59" s="12">
        <v>386.996</v>
      </c>
      <c r="I59" s="12">
        <v>662.58</v>
      </c>
      <c r="J59" s="12">
        <v>1121.858</v>
      </c>
      <c r="K59" s="12">
        <v>661.571</v>
      </c>
      <c r="L59" s="12">
        <v>93.287</v>
      </c>
      <c r="M59" s="12">
        <v>11.962</v>
      </c>
      <c r="N59" s="12">
        <v>33.718</v>
      </c>
      <c r="O59" s="12">
        <v>49.176</v>
      </c>
      <c r="P59" s="12">
        <v>38.849</v>
      </c>
      <c r="Q59" s="12">
        <v>19.791</v>
      </c>
      <c r="R59" s="12">
        <v>28.181</v>
      </c>
      <c r="S59" s="26">
        <v>64.324</v>
      </c>
      <c r="T59" s="12">
        <v>435.469</v>
      </c>
      <c r="U59" s="12">
        <v>358.12</v>
      </c>
      <c r="V59" s="12">
        <v>244.308</v>
      </c>
      <c r="W59" s="12">
        <v>86.524</v>
      </c>
      <c r="X59" s="12">
        <v>141.328</v>
      </c>
      <c r="Y59" s="12">
        <v>3.959</v>
      </c>
      <c r="Z59" s="12"/>
      <c r="AA59" s="16"/>
      <c r="AB59" s="16"/>
      <c r="AC59" s="16"/>
      <c r="AD59" s="16"/>
    </row>
    <row r="60" spans="1:30" ht="13.5">
      <c r="A60" s="2">
        <v>1999</v>
      </c>
      <c r="B60" s="2">
        <v>6430001</v>
      </c>
      <c r="C60" s="12">
        <f t="shared" si="0"/>
        <v>6430.000999999998</v>
      </c>
      <c r="D60" s="16">
        <v>481.446</v>
      </c>
      <c r="E60" s="12">
        <v>647.553</v>
      </c>
      <c r="F60" s="12">
        <v>433.499</v>
      </c>
      <c r="G60" s="12">
        <v>426.068</v>
      </c>
      <c r="H60" s="12">
        <v>385.173</v>
      </c>
      <c r="I60" s="12">
        <v>661.136</v>
      </c>
      <c r="J60" s="12">
        <v>1120.592</v>
      </c>
      <c r="K60" s="12">
        <v>660.842</v>
      </c>
      <c r="L60" s="12">
        <v>92.804</v>
      </c>
      <c r="M60" s="12">
        <v>11.915</v>
      </c>
      <c r="N60" s="12">
        <v>33.708</v>
      </c>
      <c r="O60" s="31">
        <v>49.143</v>
      </c>
      <c r="P60" s="12">
        <v>38.802</v>
      </c>
      <c r="Q60" s="12">
        <v>19.79</v>
      </c>
      <c r="R60" s="12">
        <v>28.147</v>
      </c>
      <c r="S60" s="26">
        <v>64.678</v>
      </c>
      <c r="T60" s="12">
        <v>423.653</v>
      </c>
      <c r="U60" s="12">
        <v>371.155</v>
      </c>
      <c r="V60" s="12">
        <v>245.142</v>
      </c>
      <c r="W60" s="12">
        <v>87.641</v>
      </c>
      <c r="X60" s="12">
        <v>143.155</v>
      </c>
      <c r="Y60" s="12">
        <v>2.835</v>
      </c>
      <c r="Z60" s="12">
        <v>1.124</v>
      </c>
      <c r="AA60" s="16"/>
      <c r="AB60" s="16"/>
      <c r="AC60" s="16"/>
      <c r="AD60" s="16"/>
    </row>
    <row r="61" spans="1:30" ht="13.5">
      <c r="A61" s="2">
        <v>2000</v>
      </c>
      <c r="B61" s="2">
        <v>6422.128</v>
      </c>
      <c r="C61" s="12">
        <f t="shared" si="0"/>
        <v>6422.1280000000015</v>
      </c>
      <c r="D61" s="12">
        <v>479.925</v>
      </c>
      <c r="E61" s="12">
        <v>645.184</v>
      </c>
      <c r="F61" s="12">
        <v>432.443</v>
      </c>
      <c r="G61" s="12">
        <v>424.854</v>
      </c>
      <c r="H61" s="12">
        <v>382.168</v>
      </c>
      <c r="I61" s="12">
        <v>659.308</v>
      </c>
      <c r="J61" s="12">
        <v>1119.556</v>
      </c>
      <c r="K61" s="12">
        <v>660.386</v>
      </c>
      <c r="L61" s="12">
        <v>92.547</v>
      </c>
      <c r="M61" s="12">
        <v>11.917</v>
      </c>
      <c r="N61" s="12">
        <v>33.53</v>
      </c>
      <c r="O61" s="12">
        <v>49.152</v>
      </c>
      <c r="P61" s="12">
        <v>38.242</v>
      </c>
      <c r="Q61" s="12">
        <v>19.761</v>
      </c>
      <c r="R61" s="12">
        <v>28.119</v>
      </c>
      <c r="S61" s="26">
        <v>64.72</v>
      </c>
      <c r="T61" s="12">
        <v>423.813</v>
      </c>
      <c r="U61" s="12">
        <v>371.23</v>
      </c>
      <c r="V61" s="12">
        <v>245.774</v>
      </c>
      <c r="W61" s="12">
        <v>88.698</v>
      </c>
      <c r="X61" s="12">
        <v>147.423</v>
      </c>
      <c r="Y61" s="12">
        <v>2.227</v>
      </c>
      <c r="Z61" s="12">
        <v>1.151</v>
      </c>
      <c r="AA61" s="16"/>
      <c r="AB61" s="16"/>
      <c r="AC61" s="16"/>
      <c r="AD61" s="16"/>
    </row>
    <row r="62" spans="1:30" ht="13.5">
      <c r="A62" s="2">
        <v>2001</v>
      </c>
      <c r="B62" s="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26"/>
      <c r="T62" s="12"/>
      <c r="U62" s="12"/>
      <c r="V62" s="12"/>
      <c r="W62" s="12"/>
      <c r="X62" s="12"/>
      <c r="Y62" s="12"/>
      <c r="Z62" s="12"/>
      <c r="AA62" s="16"/>
      <c r="AB62" s="16"/>
      <c r="AC62" s="16"/>
      <c r="AD62" s="16"/>
    </row>
    <row r="63" spans="1:26" ht="13.5">
      <c r="A63" s="2">
        <v>2002</v>
      </c>
      <c r="B63" s="2"/>
      <c r="C63" s="2">
        <f>B57-C57*1000</f>
        <v>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9"/>
      <c r="T63" s="2"/>
      <c r="U63" s="2"/>
      <c r="V63" s="2"/>
      <c r="W63" s="2"/>
      <c r="X63" s="2"/>
      <c r="Y63" s="2"/>
      <c r="Z63" s="2"/>
    </row>
    <row r="64" spans="1:26" ht="13.5">
      <c r="A64" s="2">
        <v>2003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9"/>
      <c r="T64" s="2"/>
      <c r="U64" s="2"/>
      <c r="V64" s="2"/>
      <c r="W64" s="2"/>
      <c r="X64" s="2"/>
      <c r="Y64" s="2"/>
      <c r="Z64" s="2"/>
    </row>
    <row r="65" spans="1:26" ht="13.5">
      <c r="A65" s="2">
        <v>2004</v>
      </c>
      <c r="B65" s="2"/>
      <c r="C65" s="1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9"/>
      <c r="T65" s="2"/>
      <c r="U65" s="2"/>
      <c r="V65" s="2"/>
      <c r="W65" s="2"/>
      <c r="X65" s="2"/>
      <c r="Y65" s="2"/>
      <c r="Z65" s="2"/>
    </row>
    <row r="66" spans="1:26" ht="13.5">
      <c r="A66" s="2">
        <v>2005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9"/>
      <c r="T66" s="2"/>
      <c r="U66" s="2"/>
      <c r="V66" s="2"/>
      <c r="W66" s="2"/>
      <c r="X66" s="2"/>
      <c r="Y66" s="2"/>
      <c r="Z66" s="2"/>
    </row>
    <row r="67" spans="1:26" ht="13.5">
      <c r="A67" s="2">
        <v>2006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9"/>
      <c r="T67" s="2"/>
      <c r="U67" s="2"/>
      <c r="V67" s="2"/>
      <c r="W67" s="2"/>
      <c r="X67" s="2"/>
      <c r="Y67" s="2"/>
      <c r="Z67" s="2"/>
    </row>
    <row r="68" spans="1:26" ht="13.5">
      <c r="A68" s="2">
        <v>2007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9"/>
      <c r="T68" s="2"/>
      <c r="U68" s="2"/>
      <c r="V68" s="2"/>
      <c r="W68" s="2"/>
      <c r="X68" s="2"/>
      <c r="Y68" s="2"/>
      <c r="Z68" s="2"/>
    </row>
    <row r="69" spans="1:26" ht="13.5">
      <c r="A69" s="2">
        <v>2008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9"/>
      <c r="T69" s="2"/>
      <c r="U69" s="2"/>
      <c r="V69" s="2"/>
      <c r="W69" s="2"/>
      <c r="X69" s="2"/>
      <c r="Y69" s="2"/>
      <c r="Z69" s="2"/>
    </row>
    <row r="70" spans="1:26" ht="13.5">
      <c r="A70" s="2">
        <v>2009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9"/>
      <c r="T70" s="2"/>
      <c r="U70" s="2"/>
      <c r="V70" s="2"/>
      <c r="W70" s="2"/>
      <c r="X70" s="2"/>
      <c r="Y70" s="2"/>
      <c r="Z70" s="2"/>
    </row>
    <row r="71" spans="1:26" ht="13.5">
      <c r="A71" s="2">
        <v>2010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9"/>
      <c r="T71" s="2"/>
      <c r="U71" s="2"/>
      <c r="V71" s="2"/>
      <c r="W71" s="2"/>
      <c r="X71" s="2"/>
      <c r="Y71" s="2"/>
      <c r="Z71" s="2"/>
    </row>
    <row r="75" spans="1:19" ht="13.5">
      <c r="A75" s="10" t="s">
        <v>20</v>
      </c>
      <c r="B75" s="2" t="s">
        <v>18</v>
      </c>
      <c r="C75" s="4"/>
      <c r="D75" s="4" t="s">
        <v>9</v>
      </c>
      <c r="E75" s="5"/>
      <c r="F75" s="5"/>
      <c r="G75" s="5"/>
      <c r="H75" s="5"/>
      <c r="I75" s="5"/>
      <c r="J75" s="5"/>
      <c r="K75" s="5"/>
      <c r="L75" s="6"/>
      <c r="M75" s="9" t="s">
        <v>10</v>
      </c>
      <c r="N75" s="3"/>
      <c r="O75" s="3"/>
      <c r="P75" s="3"/>
      <c r="Q75" s="3"/>
      <c r="R75" s="3"/>
      <c r="S75" s="3"/>
    </row>
    <row r="76" spans="1:19" ht="13.5">
      <c r="A76" s="11" t="s">
        <v>21</v>
      </c>
      <c r="B76" s="2" t="s">
        <v>0</v>
      </c>
      <c r="C76" s="2"/>
      <c r="D76" s="2" t="s">
        <v>7</v>
      </c>
      <c r="E76" s="2" t="s">
        <v>8</v>
      </c>
      <c r="F76" s="2" t="s">
        <v>1</v>
      </c>
      <c r="G76" s="2" t="s">
        <v>2</v>
      </c>
      <c r="H76" s="2" t="s">
        <v>3</v>
      </c>
      <c r="I76" s="2" t="s">
        <v>4</v>
      </c>
      <c r="J76" s="2" t="s">
        <v>5</v>
      </c>
      <c r="K76" s="2" t="s">
        <v>6</v>
      </c>
      <c r="L76" s="2" t="s">
        <v>19</v>
      </c>
      <c r="M76" s="7" t="s">
        <v>11</v>
      </c>
      <c r="N76" s="7" t="s">
        <v>12</v>
      </c>
      <c r="O76" s="7" t="s">
        <v>13</v>
      </c>
      <c r="P76" s="7" t="s">
        <v>14</v>
      </c>
      <c r="Q76" s="7" t="s">
        <v>17</v>
      </c>
      <c r="R76" s="8" t="s">
        <v>16</v>
      </c>
      <c r="S76" s="9" t="s">
        <v>15</v>
      </c>
    </row>
    <row r="100" spans="4:11" ht="13.5">
      <c r="D100">
        <v>35228.01240511016</v>
      </c>
      <c r="E100">
        <v>48790.290459521864</v>
      </c>
      <c r="F100">
        <v>15880.409</v>
      </c>
      <c r="G100">
        <v>15664.498</v>
      </c>
      <c r="H100">
        <v>35358.007</v>
      </c>
      <c r="I100">
        <v>45087.354</v>
      </c>
      <c r="J100">
        <v>46917.19</v>
      </c>
      <c r="K100">
        <v>24056.37</v>
      </c>
    </row>
    <row r="102" spans="1:18" ht="13.5">
      <c r="A102" s="10" t="s">
        <v>22</v>
      </c>
      <c r="B102" s="2" t="s">
        <v>18</v>
      </c>
      <c r="C102" s="4"/>
      <c r="D102" s="4" t="s">
        <v>9</v>
      </c>
      <c r="E102" s="5"/>
      <c r="F102" s="5"/>
      <c r="G102" s="5"/>
      <c r="H102" s="5"/>
      <c r="I102" s="5"/>
      <c r="J102" s="5"/>
      <c r="K102" s="5"/>
      <c r="L102" s="6"/>
      <c r="M102" s="9" t="s">
        <v>10</v>
      </c>
      <c r="N102" s="3"/>
      <c r="O102" s="3"/>
      <c r="P102" s="3"/>
      <c r="Q102" s="3"/>
      <c r="R102" s="3"/>
    </row>
    <row r="103" spans="1:26" ht="13.5">
      <c r="A103" s="11" t="s">
        <v>23</v>
      </c>
      <c r="B103" s="2" t="s">
        <v>0</v>
      </c>
      <c r="C103" s="2"/>
      <c r="D103" s="2" t="s">
        <v>7</v>
      </c>
      <c r="E103" s="2" t="s">
        <v>1</v>
      </c>
      <c r="F103" s="2" t="s">
        <v>2</v>
      </c>
      <c r="G103" s="2" t="s">
        <v>3</v>
      </c>
      <c r="H103" s="2" t="s">
        <v>4</v>
      </c>
      <c r="I103" s="2" t="s">
        <v>5</v>
      </c>
      <c r="J103" s="2" t="s">
        <v>6</v>
      </c>
      <c r="K103" s="2" t="s">
        <v>8</v>
      </c>
      <c r="L103" s="2" t="s">
        <v>19</v>
      </c>
      <c r="M103" s="7" t="s">
        <v>11</v>
      </c>
      <c r="N103" s="7" t="s">
        <v>12</v>
      </c>
      <c r="O103" s="7" t="s">
        <v>13</v>
      </c>
      <c r="P103" s="7" t="s">
        <v>14</v>
      </c>
      <c r="Q103" s="7" t="s">
        <v>17</v>
      </c>
      <c r="R103" s="8" t="s">
        <v>16</v>
      </c>
      <c r="S103" s="9" t="s">
        <v>15</v>
      </c>
      <c r="T103" s="7" t="s">
        <v>69</v>
      </c>
      <c r="U103" s="7" t="s">
        <v>70</v>
      </c>
      <c r="V103" s="7" t="s">
        <v>71</v>
      </c>
      <c r="W103" s="7" t="s">
        <v>56</v>
      </c>
      <c r="X103" s="7" t="s">
        <v>72</v>
      </c>
      <c r="Y103" s="7" t="s">
        <v>74</v>
      </c>
      <c r="Z103" s="7" t="s">
        <v>73</v>
      </c>
    </row>
    <row r="104" spans="1:26" ht="13.5">
      <c r="A104" s="2">
        <v>1940</v>
      </c>
      <c r="B104" s="12">
        <f>SUM(D104:K104)</f>
        <v>89172.0317087871</v>
      </c>
      <c r="C104" s="12"/>
      <c r="D104" s="12">
        <f>D100*334/1000</f>
        <v>11766.156143306795</v>
      </c>
      <c r="E104" s="12">
        <f aca="true" t="shared" si="1" ref="E104:K104">E100*334/1000</f>
        <v>16295.957013480302</v>
      </c>
      <c r="F104" s="12">
        <f t="shared" si="1"/>
        <v>5304.056606</v>
      </c>
      <c r="G104" s="12">
        <f t="shared" si="1"/>
        <v>5231.942332</v>
      </c>
      <c r="H104" s="12">
        <f t="shared" si="1"/>
        <v>11809.574338</v>
      </c>
      <c r="I104" s="12">
        <f t="shared" si="1"/>
        <v>15059.176236</v>
      </c>
      <c r="J104" s="12">
        <f t="shared" si="1"/>
        <v>15670.341460000001</v>
      </c>
      <c r="K104" s="12">
        <f t="shared" si="1"/>
        <v>8034.82758</v>
      </c>
      <c r="L104" s="2"/>
      <c r="M104" s="2"/>
      <c r="N104" s="2"/>
      <c r="O104" s="2"/>
      <c r="P104" s="2"/>
      <c r="Q104" s="2"/>
      <c r="R104" s="2"/>
      <c r="S104" s="9"/>
      <c r="T104" s="2"/>
      <c r="U104" s="2"/>
      <c r="V104" s="2"/>
      <c r="W104" s="2"/>
      <c r="X104" s="2"/>
      <c r="Y104" s="2"/>
      <c r="Z104" s="2"/>
    </row>
    <row r="105" spans="1:26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9"/>
      <c r="T105" s="2"/>
      <c r="U105" s="2"/>
      <c r="V105" s="2"/>
      <c r="W105" s="2"/>
      <c r="X105" s="2"/>
      <c r="Y105" s="2"/>
      <c r="Z105" s="2"/>
    </row>
    <row r="106" spans="1:26" ht="13.5">
      <c r="A106" s="2">
        <v>1945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9"/>
      <c r="T106" s="2"/>
      <c r="U106" s="2"/>
      <c r="V106" s="2"/>
      <c r="W106" s="2"/>
      <c r="X106" s="2"/>
      <c r="Y106" s="2"/>
      <c r="Z106" s="2"/>
    </row>
    <row r="107" spans="1:26" ht="13.5">
      <c r="A107" s="2">
        <v>1946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9"/>
      <c r="T107" s="2"/>
      <c r="U107" s="2"/>
      <c r="V107" s="2"/>
      <c r="W107" s="2"/>
      <c r="X107" s="2"/>
      <c r="Y107" s="2"/>
      <c r="Z107" s="2"/>
    </row>
    <row r="108" spans="1:26" ht="13.5">
      <c r="A108" s="2">
        <v>1947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9"/>
      <c r="T108" s="2"/>
      <c r="U108" s="2"/>
      <c r="V108" s="2"/>
      <c r="W108" s="2"/>
      <c r="X108" s="2"/>
      <c r="Y108" s="2"/>
      <c r="Z108" s="2"/>
    </row>
    <row r="109" spans="1:26" ht="13.5">
      <c r="A109" s="2">
        <v>1948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9"/>
      <c r="T109" s="2"/>
      <c r="U109" s="2"/>
      <c r="V109" s="2"/>
      <c r="W109" s="2"/>
      <c r="X109" s="2"/>
      <c r="Y109" s="2"/>
      <c r="Z109" s="2"/>
    </row>
    <row r="110" spans="1:26" ht="13.5">
      <c r="A110" s="2">
        <v>1949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9"/>
      <c r="T110" s="2"/>
      <c r="U110" s="2"/>
      <c r="V110" s="2"/>
      <c r="W110" s="2"/>
      <c r="X110" s="2"/>
      <c r="Y110" s="2"/>
      <c r="Z110" s="2"/>
    </row>
    <row r="111" spans="1:26" ht="13.5">
      <c r="A111" s="2">
        <v>1950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9"/>
      <c r="T111" s="2"/>
      <c r="U111" s="2"/>
      <c r="V111" s="2"/>
      <c r="W111" s="2"/>
      <c r="X111" s="2"/>
      <c r="Y111" s="2"/>
      <c r="Z111" s="2"/>
    </row>
    <row r="112" spans="1:26" ht="13.5">
      <c r="A112" s="2">
        <v>1951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9"/>
      <c r="T112" s="2"/>
      <c r="U112" s="2"/>
      <c r="V112" s="2"/>
      <c r="W112" s="2"/>
      <c r="X112" s="2"/>
      <c r="Y112" s="2"/>
      <c r="Z112" s="2"/>
    </row>
    <row r="113" spans="1:26" ht="13.5">
      <c r="A113" s="2">
        <v>1952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9"/>
      <c r="T113" s="2"/>
      <c r="U113" s="2"/>
      <c r="V113" s="2"/>
      <c r="W113" s="2"/>
      <c r="X113" s="2"/>
      <c r="Y113" s="2"/>
      <c r="Z113" s="2"/>
    </row>
    <row r="114" spans="1:26" ht="13.5">
      <c r="A114" s="2">
        <v>1953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9"/>
      <c r="T114" s="2"/>
      <c r="U114" s="2"/>
      <c r="V114" s="2"/>
      <c r="W114" s="2"/>
      <c r="X114" s="2"/>
      <c r="Y114" s="2"/>
      <c r="Z114" s="2"/>
    </row>
    <row r="115" spans="1:26" ht="13.5">
      <c r="A115" s="2">
        <v>1954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9"/>
      <c r="T115" s="2"/>
      <c r="U115" s="2"/>
      <c r="V115" s="2"/>
      <c r="W115" s="2"/>
      <c r="X115" s="2"/>
      <c r="Y115" s="2"/>
      <c r="Z115" s="2"/>
    </row>
    <row r="116" spans="1:26" ht="13.5">
      <c r="A116" s="2">
        <v>1955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9"/>
      <c r="T116" s="2"/>
      <c r="U116" s="2"/>
      <c r="V116" s="2"/>
      <c r="W116" s="2"/>
      <c r="X116" s="2"/>
      <c r="Y116" s="2"/>
      <c r="Z116" s="2"/>
    </row>
    <row r="117" spans="1:26" ht="13.5">
      <c r="A117" s="2">
        <v>1956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9"/>
      <c r="T117" s="2"/>
      <c r="U117" s="2"/>
      <c r="V117" s="2"/>
      <c r="W117" s="2"/>
      <c r="X117" s="2"/>
      <c r="Y117" s="2"/>
      <c r="Z117" s="2"/>
    </row>
    <row r="118" spans="1:26" ht="13.5">
      <c r="A118" s="2">
        <v>1957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9"/>
      <c r="T118" s="2"/>
      <c r="U118" s="2"/>
      <c r="V118" s="2"/>
      <c r="W118" s="2"/>
      <c r="X118" s="2"/>
      <c r="Y118" s="2"/>
      <c r="Z118" s="2"/>
    </row>
    <row r="119" spans="1:26" ht="13.5">
      <c r="A119" s="2">
        <v>1958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9"/>
      <c r="T119" s="2"/>
      <c r="U119" s="2"/>
      <c r="V119" s="2"/>
      <c r="W119" s="2"/>
      <c r="X119" s="2"/>
      <c r="Y119" s="2"/>
      <c r="Z119" s="2"/>
    </row>
    <row r="120" spans="1:26" ht="13.5">
      <c r="A120" s="2">
        <v>1959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9"/>
      <c r="T120" s="2"/>
      <c r="U120" s="2"/>
      <c r="V120" s="2"/>
      <c r="W120" s="2"/>
      <c r="X120" s="2"/>
      <c r="Y120" s="2"/>
      <c r="Z120" s="2"/>
    </row>
    <row r="121" spans="1:26" ht="13.5">
      <c r="A121" s="2">
        <v>1960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9"/>
      <c r="T121" s="2"/>
      <c r="U121" s="2"/>
      <c r="V121" s="2"/>
      <c r="W121" s="2"/>
      <c r="X121" s="2"/>
      <c r="Y121" s="2"/>
      <c r="Z121" s="2"/>
    </row>
    <row r="122" spans="1:26" ht="13.5">
      <c r="A122" s="2">
        <v>1961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9"/>
      <c r="T122" s="2"/>
      <c r="U122" s="2"/>
      <c r="V122" s="2"/>
      <c r="W122" s="2"/>
      <c r="X122" s="2"/>
      <c r="Y122" s="2"/>
      <c r="Z122" s="2"/>
    </row>
    <row r="123" spans="1:26" ht="13.5">
      <c r="A123" s="2">
        <v>1962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9"/>
      <c r="T123" s="2"/>
      <c r="U123" s="2"/>
      <c r="V123" s="2"/>
      <c r="W123" s="2"/>
      <c r="X123" s="2"/>
      <c r="Y123" s="2"/>
      <c r="Z123" s="2"/>
    </row>
    <row r="124" spans="1:26" ht="13.5">
      <c r="A124" s="2">
        <v>1963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9"/>
      <c r="T124" s="2"/>
      <c r="U124" s="2"/>
      <c r="V124" s="2"/>
      <c r="W124" s="2"/>
      <c r="X124" s="2"/>
      <c r="Y124" s="2"/>
      <c r="Z124" s="2"/>
    </row>
    <row r="125" spans="1:26" ht="13.5">
      <c r="A125" s="2">
        <v>1964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9"/>
      <c r="T125" s="2"/>
      <c r="U125" s="2"/>
      <c r="V125" s="2"/>
      <c r="W125" s="2"/>
      <c r="X125" s="2"/>
      <c r="Y125" s="2"/>
      <c r="Z125" s="2"/>
    </row>
    <row r="126" spans="1:26" ht="13.5">
      <c r="A126" s="2">
        <v>1965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9"/>
      <c r="T126" s="2"/>
      <c r="U126" s="2"/>
      <c r="V126" s="2"/>
      <c r="W126" s="2"/>
      <c r="X126" s="2"/>
      <c r="Y126" s="2"/>
      <c r="Z126" s="2"/>
    </row>
    <row r="127" spans="1:26" ht="13.5">
      <c r="A127" s="2">
        <v>1966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9"/>
      <c r="T127" s="2"/>
      <c r="U127" s="2"/>
      <c r="V127" s="2"/>
      <c r="W127" s="2"/>
      <c r="X127" s="2"/>
      <c r="Y127" s="2"/>
      <c r="Z127" s="2"/>
    </row>
    <row r="128" spans="1:26" ht="13.5">
      <c r="A128" s="2">
        <v>1967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9"/>
      <c r="T128" s="2"/>
      <c r="U128" s="2"/>
      <c r="V128" s="2"/>
      <c r="W128" s="2"/>
      <c r="X128" s="2"/>
      <c r="Y128" s="2"/>
      <c r="Z128" s="2"/>
    </row>
    <row r="129" spans="1:26" ht="13.5">
      <c r="A129" s="2">
        <v>1968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9"/>
      <c r="T129" s="2"/>
      <c r="U129" s="2"/>
      <c r="V129" s="2"/>
      <c r="W129" s="2"/>
      <c r="X129" s="2"/>
      <c r="Y129" s="2"/>
      <c r="Z129" s="2"/>
    </row>
    <row r="130" spans="1:26" ht="13.5">
      <c r="A130" s="2">
        <v>1969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9"/>
      <c r="T130" s="2"/>
      <c r="U130" s="2"/>
      <c r="V130" s="2"/>
      <c r="W130" s="2"/>
      <c r="X130" s="2"/>
      <c r="Y130" s="2"/>
      <c r="Z130" s="2"/>
    </row>
    <row r="131" spans="1:26" ht="13.5">
      <c r="A131" s="2">
        <v>1970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9"/>
      <c r="T131" s="2"/>
      <c r="U131" s="2"/>
      <c r="V131" s="2"/>
      <c r="W131" s="2"/>
      <c r="X131" s="2"/>
      <c r="Y131" s="2"/>
      <c r="Z131" s="2"/>
    </row>
    <row r="132" spans="1:26" ht="13.5">
      <c r="A132" s="2">
        <v>1971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9"/>
      <c r="T132" s="2"/>
      <c r="U132" s="2"/>
      <c r="V132" s="2"/>
      <c r="W132" s="2"/>
      <c r="X132" s="2"/>
      <c r="Y132" s="2"/>
      <c r="Z132" s="2"/>
    </row>
    <row r="133" spans="1:26" ht="13.5">
      <c r="A133" s="2">
        <v>1972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9"/>
      <c r="T133" s="2"/>
      <c r="U133" s="2"/>
      <c r="V133" s="2"/>
      <c r="W133" s="2"/>
      <c r="X133" s="2"/>
      <c r="Y133" s="2"/>
      <c r="Z133" s="2"/>
    </row>
    <row r="134" spans="1:26" ht="13.5">
      <c r="A134" s="2">
        <v>1973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9"/>
      <c r="T134" s="2"/>
      <c r="U134" s="2"/>
      <c r="V134" s="2"/>
      <c r="W134" s="2"/>
      <c r="X134" s="2"/>
      <c r="Y134" s="2"/>
      <c r="Z134" s="2"/>
    </row>
    <row r="135" spans="1:26" ht="13.5">
      <c r="A135" s="2">
        <v>1974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9"/>
      <c r="T135" s="2"/>
      <c r="U135" s="2"/>
      <c r="V135" s="2"/>
      <c r="W135" s="2"/>
      <c r="X135" s="2"/>
      <c r="Y135" s="2"/>
      <c r="Z135" s="2"/>
    </row>
    <row r="136" spans="1:26" ht="13.5">
      <c r="A136" s="2">
        <v>1975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9"/>
      <c r="T136" s="2"/>
      <c r="U136" s="2"/>
      <c r="V136" s="2"/>
      <c r="W136" s="2"/>
      <c r="X136" s="2"/>
      <c r="Y136" s="2"/>
      <c r="Z136" s="2"/>
    </row>
    <row r="137" spans="1:26" ht="13.5">
      <c r="A137" s="2">
        <v>1976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9"/>
      <c r="T137" s="2"/>
      <c r="U137" s="2"/>
      <c r="V137" s="2"/>
      <c r="W137" s="2"/>
      <c r="X137" s="2"/>
      <c r="Y137" s="2"/>
      <c r="Z137" s="2"/>
    </row>
    <row r="138" spans="1:26" ht="13.5">
      <c r="A138" s="2">
        <v>1977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9"/>
      <c r="T138" s="2"/>
      <c r="U138" s="2"/>
      <c r="V138" s="2"/>
      <c r="W138" s="2"/>
      <c r="X138" s="2"/>
      <c r="Y138" s="2"/>
      <c r="Z138" s="2"/>
    </row>
    <row r="139" spans="1:26" ht="13.5">
      <c r="A139" s="2">
        <v>1978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9"/>
      <c r="T139" s="2"/>
      <c r="U139" s="2"/>
      <c r="V139" s="2"/>
      <c r="W139" s="2"/>
      <c r="X139" s="2"/>
      <c r="Y139" s="2"/>
      <c r="Z139" s="2"/>
    </row>
    <row r="140" spans="1:26" ht="13.5">
      <c r="A140" s="2">
        <v>1979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9"/>
      <c r="T140" s="2"/>
      <c r="U140" s="2"/>
      <c r="V140" s="2"/>
      <c r="W140" s="2"/>
      <c r="X140" s="2"/>
      <c r="Y140" s="2"/>
      <c r="Z140" s="2"/>
    </row>
    <row r="141" spans="1:26" ht="13.5">
      <c r="A141" s="2">
        <v>1980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9"/>
      <c r="T141" s="2"/>
      <c r="U141" s="2"/>
      <c r="V141" s="2"/>
      <c r="W141" s="2"/>
      <c r="X141" s="2"/>
      <c r="Y141" s="2"/>
      <c r="Z141" s="2"/>
    </row>
    <row r="142" spans="1:26" ht="13.5">
      <c r="A142" s="2">
        <v>1981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9"/>
      <c r="T142" s="2"/>
      <c r="U142" s="2"/>
      <c r="V142" s="2"/>
      <c r="W142" s="2"/>
      <c r="X142" s="2"/>
      <c r="Y142" s="2"/>
      <c r="Z142" s="2"/>
    </row>
    <row r="143" spans="1:26" ht="13.5">
      <c r="A143" s="2">
        <v>1982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9"/>
      <c r="T143" s="2"/>
      <c r="U143" s="2"/>
      <c r="V143" s="2"/>
      <c r="W143" s="2"/>
      <c r="X143" s="2"/>
      <c r="Y143" s="2"/>
      <c r="Z143" s="2"/>
    </row>
    <row r="144" spans="1:26" ht="13.5">
      <c r="A144" s="2">
        <v>1983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9"/>
      <c r="T144" s="2"/>
      <c r="U144" s="2"/>
      <c r="V144" s="2"/>
      <c r="W144" s="2"/>
      <c r="X144" s="2"/>
      <c r="Y144" s="2"/>
      <c r="Z144" s="2"/>
    </row>
    <row r="145" spans="1:26" ht="13.5">
      <c r="A145" s="2">
        <v>1984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9"/>
      <c r="T145" s="2"/>
      <c r="U145" s="2"/>
      <c r="V145" s="2"/>
      <c r="W145" s="2"/>
      <c r="X145" s="2"/>
      <c r="Y145" s="2"/>
      <c r="Z145" s="2"/>
    </row>
    <row r="146" spans="1:26" ht="13.5">
      <c r="A146" s="2">
        <v>1985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9"/>
      <c r="T146" s="2"/>
      <c r="U146" s="2"/>
      <c r="V146" s="2"/>
      <c r="W146" s="2"/>
      <c r="X146" s="2"/>
      <c r="Y146" s="2"/>
      <c r="Z146" s="2"/>
    </row>
    <row r="147" spans="1:26" ht="13.5">
      <c r="A147" s="2">
        <v>1986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9"/>
      <c r="T147" s="2"/>
      <c r="U147" s="2"/>
      <c r="V147" s="2"/>
      <c r="W147" s="2"/>
      <c r="X147" s="2"/>
      <c r="Y147" s="2"/>
      <c r="Z147" s="2"/>
    </row>
    <row r="148" spans="1:26" ht="13.5">
      <c r="A148" s="2">
        <v>1987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9"/>
      <c r="T148" s="2"/>
      <c r="U148" s="2"/>
      <c r="V148" s="2"/>
      <c r="W148" s="2"/>
      <c r="X148" s="2"/>
      <c r="Y148" s="2"/>
      <c r="Z148" s="2"/>
    </row>
    <row r="149" spans="1:26" ht="13.5">
      <c r="A149" s="2">
        <v>1988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9"/>
      <c r="T149" s="2"/>
      <c r="U149" s="2"/>
      <c r="V149" s="2"/>
      <c r="W149" s="2"/>
      <c r="X149" s="2"/>
      <c r="Y149" s="2"/>
      <c r="Z149" s="2"/>
    </row>
    <row r="150" spans="1:26" ht="13.5">
      <c r="A150" s="2">
        <v>1989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9"/>
      <c r="T150" s="2"/>
      <c r="U150" s="2"/>
      <c r="V150" s="2"/>
      <c r="W150" s="2"/>
      <c r="X150" s="2"/>
      <c r="Y150" s="2"/>
      <c r="Z150" s="2"/>
    </row>
    <row r="151" spans="1:34" ht="13.5">
      <c r="A151" s="2">
        <v>1990</v>
      </c>
      <c r="B151" s="29">
        <v>248426.292</v>
      </c>
      <c r="C151" s="12">
        <f aca="true" t="shared" si="2" ref="C151:C161">SUM(D151:Z151)</f>
        <v>248063.738</v>
      </c>
      <c r="D151" s="12">
        <v>14379.64</v>
      </c>
      <c r="E151" s="12">
        <v>30312.796</v>
      </c>
      <c r="F151" s="12">
        <v>18468.804</v>
      </c>
      <c r="G151" s="12">
        <v>14186.056</v>
      </c>
      <c r="H151" s="12">
        <v>15515.852</v>
      </c>
      <c r="I151" s="12">
        <v>20340.022</v>
      </c>
      <c r="J151" s="12">
        <v>38478.518</v>
      </c>
      <c r="K151" s="12">
        <v>20487.014</v>
      </c>
      <c r="L151" s="12">
        <v>5347.07</v>
      </c>
      <c r="M151" s="12">
        <v>658.132</v>
      </c>
      <c r="N151" s="12">
        <v>775.772</v>
      </c>
      <c r="O151" s="12">
        <v>660.99</v>
      </c>
      <c r="P151" s="12">
        <v>219.34</v>
      </c>
      <c r="Q151" s="12">
        <v>393.613</v>
      </c>
      <c r="R151" s="12">
        <v>942.334</v>
      </c>
      <c r="S151" s="26"/>
      <c r="T151" s="28">
        <v>26300.101</v>
      </c>
      <c r="U151" s="28">
        <v>22536.613</v>
      </c>
      <c r="V151" s="28">
        <v>18061.071</v>
      </c>
      <c r="W151" s="12"/>
      <c r="X151" s="12"/>
      <c r="Y151" s="12"/>
      <c r="Z151" s="12"/>
      <c r="AA151" s="16"/>
      <c r="AB151" s="16"/>
      <c r="AC151" s="16"/>
      <c r="AD151" s="16"/>
      <c r="AE151" s="16"/>
      <c r="AF151" s="16"/>
      <c r="AG151" s="16"/>
      <c r="AH151" s="16"/>
    </row>
    <row r="152" spans="1:34" ht="13.5">
      <c r="A152" s="2">
        <v>1991</v>
      </c>
      <c r="B152" s="27">
        <v>257297.636</v>
      </c>
      <c r="C152" s="12">
        <f t="shared" si="2"/>
        <v>257297.366</v>
      </c>
      <c r="D152" s="12">
        <v>14288.411</v>
      </c>
      <c r="E152" s="12">
        <v>29839.23</v>
      </c>
      <c r="F152" s="12">
        <v>15484.434</v>
      </c>
      <c r="G152" s="12">
        <v>14356.982</v>
      </c>
      <c r="H152" s="12">
        <v>14961.986</v>
      </c>
      <c r="I152" s="12">
        <v>20439.655</v>
      </c>
      <c r="J152" s="12">
        <v>37757.355</v>
      </c>
      <c r="K152" s="12">
        <v>20545.285</v>
      </c>
      <c r="L152" s="12">
        <v>5555.834</v>
      </c>
      <c r="M152" s="12">
        <v>692.345</v>
      </c>
      <c r="N152" s="12">
        <v>815.96</v>
      </c>
      <c r="O152" s="12">
        <v>694.49</v>
      </c>
      <c r="P152" s="12">
        <v>233.523</v>
      </c>
      <c r="Q152" s="12">
        <v>795.067</v>
      </c>
      <c r="R152" s="12">
        <v>965.581</v>
      </c>
      <c r="S152" s="26"/>
      <c r="T152" s="12">
        <v>27511.563</v>
      </c>
      <c r="U152" s="12">
        <v>27079.942</v>
      </c>
      <c r="V152" s="12">
        <v>15461.028</v>
      </c>
      <c r="W152" s="12">
        <v>3250.685</v>
      </c>
      <c r="X152" s="12">
        <v>6414.925</v>
      </c>
      <c r="Y152" s="12">
        <v>138.502</v>
      </c>
      <c r="Z152" s="12">
        <v>14.583</v>
      </c>
      <c r="AA152" s="16"/>
      <c r="AB152" s="16"/>
      <c r="AC152" s="16"/>
      <c r="AD152" s="16"/>
      <c r="AE152" s="16"/>
      <c r="AF152" s="16"/>
      <c r="AG152" s="16"/>
      <c r="AH152" s="16"/>
    </row>
    <row r="153" spans="1:34" ht="13.5">
      <c r="A153" s="2">
        <v>1992</v>
      </c>
      <c r="B153" s="27">
        <v>272386.544</v>
      </c>
      <c r="C153" s="12">
        <f t="shared" si="2"/>
        <v>272386.444</v>
      </c>
      <c r="D153" s="12">
        <v>19447.477</v>
      </c>
      <c r="E153" s="12">
        <v>30913.412</v>
      </c>
      <c r="F153" s="12">
        <v>15083.124</v>
      </c>
      <c r="G153" s="12">
        <v>16152.559</v>
      </c>
      <c r="H153" s="12">
        <v>15633.484</v>
      </c>
      <c r="I153" s="12">
        <v>21172.51</v>
      </c>
      <c r="J153" s="12">
        <v>39353.273</v>
      </c>
      <c r="K153" s="12">
        <v>21715.216</v>
      </c>
      <c r="L153" s="12">
        <v>5462.882</v>
      </c>
      <c r="M153" s="12">
        <v>591.502</v>
      </c>
      <c r="N153" s="12">
        <v>855.518</v>
      </c>
      <c r="O153" s="12">
        <v>728.838</v>
      </c>
      <c r="P153" s="12">
        <v>298.813</v>
      </c>
      <c r="Q153" s="12">
        <v>835.977</v>
      </c>
      <c r="R153" s="12">
        <v>1018.494</v>
      </c>
      <c r="S153" s="26"/>
      <c r="T153" s="12">
        <v>28602.267</v>
      </c>
      <c r="U153" s="12">
        <v>27872.004</v>
      </c>
      <c r="V153" s="12">
        <v>16169.207</v>
      </c>
      <c r="W153" s="12">
        <v>3403.577</v>
      </c>
      <c r="X153" s="12">
        <v>6818.299</v>
      </c>
      <c r="Y153" s="12">
        <v>246.622</v>
      </c>
      <c r="Z153" s="12">
        <v>11.389</v>
      </c>
      <c r="AA153" s="16"/>
      <c r="AB153" s="16"/>
      <c r="AC153" s="16"/>
      <c r="AD153" s="16"/>
      <c r="AE153" s="16"/>
      <c r="AF153" s="16"/>
      <c r="AG153" s="16"/>
      <c r="AH153" s="16"/>
    </row>
    <row r="154" spans="1:34" ht="13.5">
      <c r="A154" s="2">
        <v>1993</v>
      </c>
      <c r="B154" s="27">
        <v>283829.27</v>
      </c>
      <c r="C154" s="12">
        <f t="shared" si="2"/>
        <v>283829.26</v>
      </c>
      <c r="D154" s="12">
        <v>20354.928</v>
      </c>
      <c r="E154" s="12">
        <v>32036.749</v>
      </c>
      <c r="F154" s="12">
        <v>16876.435</v>
      </c>
      <c r="G154" s="12">
        <v>15846.212</v>
      </c>
      <c r="H154" s="12">
        <v>16334.911</v>
      </c>
      <c r="I154" s="12">
        <v>22147.326</v>
      </c>
      <c r="J154" s="12">
        <v>41212.011</v>
      </c>
      <c r="K154" s="12">
        <v>22982.656</v>
      </c>
      <c r="L154" s="12">
        <v>5637.491</v>
      </c>
      <c r="M154" s="12">
        <v>618.882</v>
      </c>
      <c r="N154" s="12">
        <v>886.4</v>
      </c>
      <c r="O154" s="12">
        <v>762.393</v>
      </c>
      <c r="P154" s="12">
        <v>313.959</v>
      </c>
      <c r="Q154" s="12">
        <v>879.603</v>
      </c>
      <c r="R154" s="12">
        <v>1074.334</v>
      </c>
      <c r="S154" s="26"/>
      <c r="T154" s="12">
        <v>29640.282</v>
      </c>
      <c r="U154" s="12">
        <v>28627.433</v>
      </c>
      <c r="V154" s="12">
        <v>16701.177</v>
      </c>
      <c r="W154" s="12">
        <v>3548.884</v>
      </c>
      <c r="X154" s="12">
        <v>7081.309</v>
      </c>
      <c r="Y154" s="12">
        <v>253.85</v>
      </c>
      <c r="Z154" s="12">
        <v>12.035</v>
      </c>
      <c r="AA154" s="16"/>
      <c r="AB154" s="16"/>
      <c r="AC154" s="16"/>
      <c r="AD154" s="16"/>
      <c r="AE154" s="16"/>
      <c r="AF154" s="16"/>
      <c r="AG154" s="16"/>
      <c r="AH154" s="16"/>
    </row>
    <row r="155" spans="1:34" ht="13.5">
      <c r="A155" s="2">
        <v>1994</v>
      </c>
      <c r="B155" s="27">
        <v>295806.056</v>
      </c>
      <c r="C155" s="12">
        <f t="shared" si="2"/>
        <v>295806.056</v>
      </c>
      <c r="D155" s="12">
        <v>21274.895</v>
      </c>
      <c r="E155" s="12">
        <v>33173.618</v>
      </c>
      <c r="F155" s="12">
        <v>17638.671</v>
      </c>
      <c r="G155" s="12">
        <v>16648.844</v>
      </c>
      <c r="H155" s="12">
        <v>17046.89</v>
      </c>
      <c r="I155" s="12">
        <v>23153.229</v>
      </c>
      <c r="J155" s="12">
        <v>43168.567</v>
      </c>
      <c r="K155" s="12">
        <v>24330.985</v>
      </c>
      <c r="L155" s="12">
        <v>5819.019</v>
      </c>
      <c r="M155" s="12">
        <v>646.641</v>
      </c>
      <c r="N155" s="12">
        <v>936.847</v>
      </c>
      <c r="O155" s="12">
        <v>800.228</v>
      </c>
      <c r="P155" s="12">
        <v>329.259</v>
      </c>
      <c r="Q155" s="12">
        <v>926.039</v>
      </c>
      <c r="R155" s="12">
        <v>1132.94</v>
      </c>
      <c r="S155" s="26"/>
      <c r="T155" s="12">
        <v>30702.947</v>
      </c>
      <c r="U155" s="12">
        <v>29443.138</v>
      </c>
      <c r="V155" s="12">
        <v>17285.81</v>
      </c>
      <c r="W155" s="12">
        <v>3713.559</v>
      </c>
      <c r="X155" s="12">
        <v>7360.675</v>
      </c>
      <c r="Y155" s="12">
        <v>260.537</v>
      </c>
      <c r="Z155" s="12">
        <v>12.718</v>
      </c>
      <c r="AA155" s="16"/>
      <c r="AB155" s="16"/>
      <c r="AC155" s="16"/>
      <c r="AD155" s="16"/>
      <c r="AE155" s="16"/>
      <c r="AF155" s="16"/>
      <c r="AG155" s="16"/>
      <c r="AH155" s="16"/>
    </row>
    <row r="156" spans="1:34" ht="13.5">
      <c r="A156" s="2">
        <v>1995</v>
      </c>
      <c r="B156" s="27">
        <v>308825.576</v>
      </c>
      <c r="C156" s="12">
        <f t="shared" si="2"/>
        <v>308825.576</v>
      </c>
      <c r="D156" s="12">
        <v>21187.869</v>
      </c>
      <c r="E156" s="12">
        <v>34524.367</v>
      </c>
      <c r="F156" s="12">
        <v>18390.864</v>
      </c>
      <c r="G156" s="12">
        <v>17500.714</v>
      </c>
      <c r="H156" s="12">
        <v>17719.809</v>
      </c>
      <c r="I156" s="12">
        <v>24274.834</v>
      </c>
      <c r="J156" s="12">
        <v>44377.605</v>
      </c>
      <c r="K156" s="12">
        <v>24860.588</v>
      </c>
      <c r="L156" s="12">
        <v>5963.208</v>
      </c>
      <c r="M156" s="12">
        <v>524.618</v>
      </c>
      <c r="N156" s="12">
        <v>1461.935</v>
      </c>
      <c r="O156" s="12">
        <v>1692.852</v>
      </c>
      <c r="P156" s="12">
        <v>1398.88</v>
      </c>
      <c r="Q156" s="12">
        <v>951.197</v>
      </c>
      <c r="R156" s="12">
        <v>1092.684</v>
      </c>
      <c r="S156" s="26"/>
      <c r="T156" s="12">
        <v>33431.163</v>
      </c>
      <c r="U156" s="12">
        <v>29523.355</v>
      </c>
      <c r="V156" s="12">
        <v>18090.572</v>
      </c>
      <c r="W156" s="12">
        <v>3840.339</v>
      </c>
      <c r="X156" s="12">
        <v>7734.673</v>
      </c>
      <c r="Y156" s="12">
        <v>269.985</v>
      </c>
      <c r="Z156" s="12">
        <v>13.465</v>
      </c>
      <c r="AA156" s="16"/>
      <c r="AB156" s="16"/>
      <c r="AC156" s="16"/>
      <c r="AD156" s="16"/>
      <c r="AE156" s="16"/>
      <c r="AF156" s="16"/>
      <c r="AG156" s="16"/>
      <c r="AH156" s="16"/>
    </row>
    <row r="157" spans="1:34" ht="13.5">
      <c r="A157" s="2">
        <v>1996</v>
      </c>
      <c r="B157" s="27">
        <v>323780.332</v>
      </c>
      <c r="C157" s="12">
        <f t="shared" si="2"/>
        <v>323780.33199999994</v>
      </c>
      <c r="D157" s="12">
        <v>22086.098</v>
      </c>
      <c r="E157" s="12">
        <v>35171.016</v>
      </c>
      <c r="F157" s="12">
        <v>19111.559</v>
      </c>
      <c r="G157" s="12">
        <v>18291.502</v>
      </c>
      <c r="H157" s="12">
        <v>18279.07</v>
      </c>
      <c r="I157" s="12">
        <v>25449.69</v>
      </c>
      <c r="J157" s="12">
        <v>46381.944</v>
      </c>
      <c r="K157" s="12">
        <v>25892.451</v>
      </c>
      <c r="L157" s="12">
        <v>6109.111</v>
      </c>
      <c r="M157" s="12">
        <v>547.925</v>
      </c>
      <c r="N157" s="12">
        <v>1665.36</v>
      </c>
      <c r="O157" s="12">
        <v>1822.391</v>
      </c>
      <c r="P157" s="12">
        <v>1469.169</v>
      </c>
      <c r="Q157" s="12">
        <v>997.971</v>
      </c>
      <c r="R157" s="12">
        <v>1138.627</v>
      </c>
      <c r="S157" s="26"/>
      <c r="T157" s="12">
        <v>33785.312</v>
      </c>
      <c r="U157" s="12">
        <v>33933.919</v>
      </c>
      <c r="V157" s="12">
        <v>18913.825</v>
      </c>
      <c r="W157" s="12">
        <v>4289.85</v>
      </c>
      <c r="X157" s="12">
        <v>8152.136</v>
      </c>
      <c r="Y157" s="12">
        <v>277.154</v>
      </c>
      <c r="Z157" s="12">
        <v>14.252</v>
      </c>
      <c r="AA157" s="16"/>
      <c r="AB157" s="16"/>
      <c r="AC157" s="16"/>
      <c r="AD157" s="16"/>
      <c r="AE157" s="16"/>
      <c r="AF157" s="16"/>
      <c r="AG157" s="16"/>
      <c r="AH157" s="16"/>
    </row>
    <row r="158" spans="1:34" ht="13.5">
      <c r="A158" s="2">
        <v>1997</v>
      </c>
      <c r="B158" s="27">
        <v>340824.225</v>
      </c>
      <c r="C158" s="12">
        <f t="shared" si="2"/>
        <v>340824.52499999997</v>
      </c>
      <c r="D158" s="12">
        <v>23101.508</v>
      </c>
      <c r="E158" s="12">
        <v>39423.07</v>
      </c>
      <c r="F158" s="12">
        <v>19929.67</v>
      </c>
      <c r="G158" s="12">
        <v>19151.014</v>
      </c>
      <c r="H158" s="12">
        <v>19028.931</v>
      </c>
      <c r="I158" s="12">
        <v>26570.988</v>
      </c>
      <c r="J158" s="12">
        <v>48624.115</v>
      </c>
      <c r="K158" s="12">
        <v>25196.734</v>
      </c>
      <c r="L158" s="12">
        <v>6307.843</v>
      </c>
      <c r="M158" s="12">
        <v>571.033</v>
      </c>
      <c r="N158" s="12">
        <v>1749.969</v>
      </c>
      <c r="O158" s="12">
        <v>1913.205</v>
      </c>
      <c r="P158" s="12">
        <v>1539.835</v>
      </c>
      <c r="Q158" s="12">
        <v>1049.254</v>
      </c>
      <c r="R158" s="12">
        <v>1199.934</v>
      </c>
      <c r="S158" s="26">
        <v>2184.886</v>
      </c>
      <c r="T158" s="12">
        <v>35598.291</v>
      </c>
      <c r="U158" s="12">
        <v>34712.906</v>
      </c>
      <c r="V158" s="12">
        <v>19589.118</v>
      </c>
      <c r="W158" s="12">
        <v>4555.277</v>
      </c>
      <c r="X158" s="12">
        <v>8529.133</v>
      </c>
      <c r="Y158" s="12">
        <v>282.743</v>
      </c>
      <c r="Z158" s="12">
        <v>15.068</v>
      </c>
      <c r="AA158" s="16"/>
      <c r="AB158" s="16"/>
      <c r="AC158" s="16"/>
      <c r="AD158" s="16"/>
      <c r="AE158" s="16"/>
      <c r="AF158" s="16"/>
      <c r="AG158" s="16"/>
      <c r="AH158" s="16"/>
    </row>
    <row r="159" spans="1:34" ht="13.5">
      <c r="A159" s="2">
        <v>1998</v>
      </c>
      <c r="B159" s="27">
        <v>363560.555</v>
      </c>
      <c r="C159" s="12">
        <f t="shared" si="2"/>
        <v>363560.56500000006</v>
      </c>
      <c r="D159" s="12">
        <v>24159.297</v>
      </c>
      <c r="E159" s="12">
        <v>40504.476</v>
      </c>
      <c r="F159" s="12">
        <v>20823.736</v>
      </c>
      <c r="G159" s="12">
        <v>20071.475</v>
      </c>
      <c r="H159" s="12">
        <v>19808.377</v>
      </c>
      <c r="I159" s="12">
        <v>27967.587</v>
      </c>
      <c r="J159" s="12">
        <v>59579.593</v>
      </c>
      <c r="K159" s="12">
        <v>26619.53</v>
      </c>
      <c r="L159" s="12">
        <v>6512.418</v>
      </c>
      <c r="M159" s="12">
        <v>596.741</v>
      </c>
      <c r="N159" s="12">
        <v>1837.926</v>
      </c>
      <c r="O159" s="12">
        <v>2697.107</v>
      </c>
      <c r="P159" s="12">
        <v>1617.296</v>
      </c>
      <c r="Q159" s="12">
        <v>1104.938</v>
      </c>
      <c r="R159" s="12">
        <v>1264.506</v>
      </c>
      <c r="S159" s="26">
        <v>2314.346</v>
      </c>
      <c r="T159" s="12">
        <v>36717.891</v>
      </c>
      <c r="U159" s="12">
        <v>35563.368</v>
      </c>
      <c r="V159" s="12">
        <v>19785.776</v>
      </c>
      <c r="W159" s="12">
        <v>4794.57</v>
      </c>
      <c r="X159" s="12">
        <v>8913.846</v>
      </c>
      <c r="Y159" s="12">
        <v>305.765</v>
      </c>
      <c r="Z159" s="12">
        <v>0</v>
      </c>
      <c r="AA159" s="16"/>
      <c r="AB159" s="16"/>
      <c r="AC159" s="16"/>
      <c r="AD159" s="16"/>
      <c r="AE159" s="16"/>
      <c r="AF159" s="16"/>
      <c r="AG159" s="16"/>
      <c r="AH159" s="16"/>
    </row>
    <row r="160" spans="1:34" ht="13.5">
      <c r="A160" s="2">
        <v>1999</v>
      </c>
      <c r="B160" s="27">
        <v>387758.222</v>
      </c>
      <c r="C160" s="12">
        <f t="shared" si="2"/>
        <v>387758.232</v>
      </c>
      <c r="D160" s="12">
        <v>25115.264</v>
      </c>
      <c r="E160" s="12">
        <v>42021.653</v>
      </c>
      <c r="F160" s="12">
        <v>21748.222</v>
      </c>
      <c r="G160" s="12">
        <v>20894.902</v>
      </c>
      <c r="H160" s="12">
        <v>20694.912</v>
      </c>
      <c r="I160" s="12">
        <v>29169.414</v>
      </c>
      <c r="J160" s="12">
        <v>62450.478</v>
      </c>
      <c r="K160" s="12">
        <v>34795.689</v>
      </c>
      <c r="L160" s="12">
        <v>6704.646</v>
      </c>
      <c r="M160" s="12">
        <v>622.108</v>
      </c>
      <c r="N160" s="12">
        <v>2268.785</v>
      </c>
      <c r="O160" s="12">
        <v>2815.744</v>
      </c>
      <c r="P160" s="12">
        <v>1700.114</v>
      </c>
      <c r="Q160" s="12">
        <v>1163.277</v>
      </c>
      <c r="R160" s="12">
        <v>1331.775</v>
      </c>
      <c r="S160" s="26">
        <v>3306.357</v>
      </c>
      <c r="T160" s="12">
        <v>36461.327</v>
      </c>
      <c r="U160" s="12">
        <v>38036.506</v>
      </c>
      <c r="V160" s="12">
        <v>20644.913</v>
      </c>
      <c r="W160" s="12">
        <v>5088.503</v>
      </c>
      <c r="X160" s="12">
        <v>10388.63</v>
      </c>
      <c r="Y160" s="12">
        <v>215.747</v>
      </c>
      <c r="Z160" s="12">
        <v>119.266</v>
      </c>
      <c r="AA160" s="16"/>
      <c r="AB160" s="16"/>
      <c r="AC160" s="16"/>
      <c r="AD160" s="16"/>
      <c r="AE160" s="16"/>
      <c r="AF160" s="16"/>
      <c r="AG160" s="16"/>
      <c r="AH160" s="16"/>
    </row>
    <row r="161" spans="1:34" ht="13.5">
      <c r="A161" s="2">
        <v>2000</v>
      </c>
      <c r="B161" s="30">
        <v>407575.822</v>
      </c>
      <c r="C161" s="12">
        <f t="shared" si="2"/>
        <v>407575.722</v>
      </c>
      <c r="D161" s="12">
        <v>26259.276</v>
      </c>
      <c r="E161" s="12">
        <v>43036.278</v>
      </c>
      <c r="F161" s="12">
        <v>22715.471</v>
      </c>
      <c r="G161" s="12">
        <v>21824.689</v>
      </c>
      <c r="H161" s="12">
        <v>21376.227</v>
      </c>
      <c r="I161" s="12">
        <v>34993.372</v>
      </c>
      <c r="J161" s="12">
        <v>65020.564</v>
      </c>
      <c r="K161" s="12">
        <v>36218.671</v>
      </c>
      <c r="L161" s="12">
        <v>6922.725</v>
      </c>
      <c r="M161" s="12">
        <v>650.798</v>
      </c>
      <c r="N161" s="12">
        <v>2353.848</v>
      </c>
      <c r="O161" s="12">
        <v>2940.058</v>
      </c>
      <c r="P161" s="12">
        <v>1783.486</v>
      </c>
      <c r="Q161" s="12">
        <v>1611.946</v>
      </c>
      <c r="R161" s="12">
        <v>1400.45</v>
      </c>
      <c r="S161" s="26">
        <v>3450.279</v>
      </c>
      <c r="T161" s="12">
        <v>37638.362</v>
      </c>
      <c r="U161" s="12">
        <v>38957.873</v>
      </c>
      <c r="V161" s="12">
        <v>21408.35</v>
      </c>
      <c r="W161" s="12">
        <v>5335.08</v>
      </c>
      <c r="X161" s="12">
        <v>11221.177</v>
      </c>
      <c r="Y161" s="12">
        <v>187.108</v>
      </c>
      <c r="Z161" s="12">
        <v>269.634</v>
      </c>
      <c r="AA161" s="16"/>
      <c r="AB161" s="16"/>
      <c r="AC161" s="16"/>
      <c r="AD161" s="16"/>
      <c r="AE161" s="16"/>
      <c r="AF161" s="16"/>
      <c r="AG161" s="16"/>
      <c r="AH161" s="16"/>
    </row>
    <row r="162" spans="1:34" ht="13.5">
      <c r="A162" s="2">
        <v>2001</v>
      </c>
      <c r="B162" s="14">
        <f>SUM(D162:S162)</f>
        <v>0</v>
      </c>
      <c r="C162" s="1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26"/>
      <c r="T162" s="12"/>
      <c r="U162" s="12"/>
      <c r="V162" s="12"/>
      <c r="W162" s="12"/>
      <c r="X162" s="12"/>
      <c r="Y162" s="12"/>
      <c r="Z162" s="12"/>
      <c r="AA162" s="16"/>
      <c r="AB162" s="16"/>
      <c r="AC162" s="16"/>
      <c r="AD162" s="16"/>
      <c r="AE162" s="16"/>
      <c r="AF162" s="16"/>
      <c r="AG162" s="16"/>
      <c r="AH162" s="16"/>
    </row>
    <row r="163" spans="1:26" ht="13.5">
      <c r="A163" s="2">
        <v>2002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9"/>
      <c r="T163" s="2"/>
      <c r="U163" s="2"/>
      <c r="V163" s="2"/>
      <c r="W163" s="2"/>
      <c r="X163" s="2"/>
      <c r="Y163" s="2"/>
      <c r="Z163" s="2"/>
    </row>
    <row r="164" spans="1:26" ht="13.5">
      <c r="A164" s="2">
        <v>2003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9"/>
      <c r="T164" s="2"/>
      <c r="U164" s="2"/>
      <c r="V164" s="2"/>
      <c r="W164" s="2"/>
      <c r="X164" s="2"/>
      <c r="Y164" s="2"/>
      <c r="Z164" s="2"/>
    </row>
    <row r="165" spans="1:26" ht="13.5">
      <c r="A165" s="2">
        <v>2004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9"/>
      <c r="T165" s="2"/>
      <c r="U165" s="2"/>
      <c r="V165" s="2"/>
      <c r="W165" s="2"/>
      <c r="X165" s="2"/>
      <c r="Y165" s="2"/>
      <c r="Z165" s="2"/>
    </row>
    <row r="166" spans="1:26" ht="13.5">
      <c r="A166" s="2">
        <v>2005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9"/>
      <c r="T166" s="2"/>
      <c r="U166" s="2"/>
      <c r="V166" s="2"/>
      <c r="W166" s="2"/>
      <c r="X166" s="2"/>
      <c r="Y166" s="2"/>
      <c r="Z166" s="2"/>
    </row>
    <row r="167" spans="1:26" ht="13.5">
      <c r="A167" s="2">
        <v>2006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9"/>
      <c r="T167" s="2"/>
      <c r="U167" s="2"/>
      <c r="V167" s="2"/>
      <c r="W167" s="2"/>
      <c r="X167" s="2"/>
      <c r="Y167" s="2"/>
      <c r="Z167" s="2"/>
    </row>
    <row r="168" spans="1:26" ht="13.5">
      <c r="A168" s="2">
        <v>2007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9"/>
      <c r="T168" s="2"/>
      <c r="U168" s="2"/>
      <c r="V168" s="2"/>
      <c r="W168" s="2"/>
      <c r="X168" s="2"/>
      <c r="Y168" s="2"/>
      <c r="Z168" s="2"/>
    </row>
    <row r="169" spans="1:26" ht="13.5">
      <c r="A169" s="2">
        <v>2008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9"/>
      <c r="T169" s="2"/>
      <c r="U169" s="2"/>
      <c r="V169" s="2"/>
      <c r="W169" s="2"/>
      <c r="X169" s="2"/>
      <c r="Y169" s="2"/>
      <c r="Z169" s="2"/>
    </row>
    <row r="170" spans="1:26" ht="13.5">
      <c r="A170" s="2">
        <v>2009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9"/>
      <c r="T170" s="2"/>
      <c r="U170" s="2"/>
      <c r="V170" s="2"/>
      <c r="W170" s="2"/>
      <c r="X170" s="2"/>
      <c r="Y170" s="2"/>
      <c r="Z170" s="2"/>
    </row>
    <row r="171" spans="1:26" ht="13.5">
      <c r="A171" s="2">
        <v>2010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9"/>
      <c r="T171" s="2"/>
      <c r="U171" s="2"/>
      <c r="V171" s="2"/>
      <c r="W171" s="2"/>
      <c r="X171" s="2"/>
      <c r="Y171" s="2"/>
      <c r="Z171" s="2"/>
    </row>
    <row r="172" spans="20:26" ht="13.5">
      <c r="T172" s="2"/>
      <c r="U172" s="2"/>
      <c r="V172" s="2"/>
      <c r="W172" s="2"/>
      <c r="X172" s="2"/>
      <c r="Y172" s="2"/>
      <c r="Z172" s="2"/>
    </row>
    <row r="173" spans="20:26" ht="13.5">
      <c r="T173" s="2"/>
      <c r="U173" s="2"/>
      <c r="V173" s="2"/>
      <c r="W173" s="2"/>
      <c r="X173" s="2"/>
      <c r="Y173" s="2"/>
      <c r="Z173" s="2"/>
    </row>
    <row r="174" spans="20:26" ht="13.5">
      <c r="T174" s="2"/>
      <c r="U174" s="2"/>
      <c r="V174" s="2"/>
      <c r="W174" s="2"/>
      <c r="X174" s="2"/>
      <c r="Y174" s="2"/>
      <c r="Z174" s="2"/>
    </row>
    <row r="175" spans="20:26" ht="13.5">
      <c r="T175" s="2"/>
      <c r="U175" s="2"/>
      <c r="V175" s="2"/>
      <c r="W175" s="2"/>
      <c r="X175" s="2"/>
      <c r="Y175" s="2"/>
      <c r="Z175" s="2"/>
    </row>
    <row r="176" spans="20:26" ht="13.5">
      <c r="T176" s="2"/>
      <c r="U176" s="2"/>
      <c r="V176" s="2"/>
      <c r="W176" s="2"/>
      <c r="X176" s="2"/>
      <c r="Y176" s="2"/>
      <c r="Z176" s="2"/>
    </row>
    <row r="177" spans="20:26" ht="13.5">
      <c r="T177" s="2"/>
      <c r="U177" s="2"/>
      <c r="V177" s="2"/>
      <c r="W177" s="2"/>
      <c r="X177" s="2"/>
      <c r="Y177" s="2"/>
      <c r="Z177" s="2"/>
    </row>
    <row r="178" spans="20:26" ht="13.5">
      <c r="T178" s="2"/>
      <c r="U178" s="2"/>
      <c r="V178" s="2"/>
      <c r="W178" s="2"/>
      <c r="X178" s="2"/>
      <c r="Y178" s="2"/>
      <c r="Z178" s="2"/>
    </row>
    <row r="179" spans="20:26" ht="13.5">
      <c r="T179" s="2"/>
      <c r="U179" s="2"/>
      <c r="V179" s="2"/>
      <c r="W179" s="2"/>
      <c r="X179" s="2"/>
      <c r="Y179" s="2"/>
      <c r="Z179" s="2"/>
    </row>
    <row r="180" spans="20:26" ht="13.5">
      <c r="T180" s="2"/>
      <c r="U180" s="2"/>
      <c r="V180" s="2"/>
      <c r="W180" s="2"/>
      <c r="X180" s="2"/>
      <c r="Y180" s="2"/>
      <c r="Z180" s="2"/>
    </row>
    <row r="181" spans="20:26" ht="13.5">
      <c r="T181" s="2"/>
      <c r="U181" s="2"/>
      <c r="V181" s="2"/>
      <c r="W181" s="2"/>
      <c r="X181" s="2"/>
      <c r="Y181" s="2"/>
      <c r="Z181" s="2"/>
    </row>
    <row r="182" spans="20:26" ht="13.5">
      <c r="T182" s="2"/>
      <c r="U182" s="2"/>
      <c r="V182" s="2"/>
      <c r="W182" s="2"/>
      <c r="X182" s="2"/>
      <c r="Y182" s="2"/>
      <c r="Z182" s="2"/>
    </row>
    <row r="183" spans="20:26" ht="13.5">
      <c r="T183" s="2"/>
      <c r="U183" s="2"/>
      <c r="V183" s="2"/>
      <c r="W183" s="2"/>
      <c r="X183" s="2"/>
      <c r="Y183" s="2"/>
      <c r="Z183" s="2"/>
    </row>
    <row r="184" spans="20:26" ht="13.5">
      <c r="T184" s="2"/>
      <c r="U184" s="2"/>
      <c r="V184" s="2"/>
      <c r="W184" s="2"/>
      <c r="X184" s="2"/>
      <c r="Y184" s="2"/>
      <c r="Z184" s="2"/>
    </row>
    <row r="185" spans="20:26" ht="13.5">
      <c r="T185" s="2"/>
      <c r="U185" s="2"/>
      <c r="V185" s="2"/>
      <c r="W185" s="2"/>
      <c r="X185" s="2"/>
      <c r="Y185" s="2"/>
      <c r="Z185" s="2"/>
    </row>
    <row r="186" spans="20:26" ht="13.5">
      <c r="T186" s="2"/>
      <c r="U186" s="2"/>
      <c r="V186" s="2"/>
      <c r="W186" s="2"/>
      <c r="X186" s="2"/>
      <c r="Y186" s="2"/>
      <c r="Z186" s="2"/>
    </row>
    <row r="187" spans="20:26" ht="13.5">
      <c r="T187" s="2"/>
      <c r="U187" s="2"/>
      <c r="V187" s="2"/>
      <c r="W187" s="2"/>
      <c r="X187" s="2"/>
      <c r="Y187" s="2"/>
      <c r="Z187" s="2"/>
    </row>
    <row r="188" spans="20:26" ht="13.5">
      <c r="T188" s="2"/>
      <c r="U188" s="2"/>
      <c r="V188" s="2"/>
      <c r="W188" s="2"/>
      <c r="X188" s="2"/>
      <c r="Y188" s="2"/>
      <c r="Z188" s="2"/>
    </row>
    <row r="189" spans="20:26" ht="13.5">
      <c r="T189" s="2"/>
      <c r="U189" s="2"/>
      <c r="V189" s="2"/>
      <c r="W189" s="2"/>
      <c r="X189" s="2"/>
      <c r="Y189" s="2"/>
      <c r="Z189" s="2"/>
    </row>
    <row r="190" spans="20:26" ht="13.5">
      <c r="T190" s="2"/>
      <c r="U190" s="2"/>
      <c r="V190" s="2"/>
      <c r="W190" s="2"/>
      <c r="X190" s="2"/>
      <c r="Y190" s="2"/>
      <c r="Z190" s="2"/>
    </row>
    <row r="191" spans="20:26" ht="13.5">
      <c r="T191" s="2"/>
      <c r="U191" s="2"/>
      <c r="V191" s="2"/>
      <c r="W191" s="2"/>
      <c r="X191" s="2"/>
      <c r="Y191" s="2"/>
      <c r="Z191" s="2"/>
    </row>
    <row r="192" spans="20:26" ht="13.5">
      <c r="T192" s="2"/>
      <c r="U192" s="2"/>
      <c r="V192" s="2"/>
      <c r="W192" s="2"/>
      <c r="X192" s="2"/>
      <c r="Y192" s="2"/>
      <c r="Z192" s="2"/>
    </row>
    <row r="193" spans="20:26" ht="13.5">
      <c r="T193" s="2"/>
      <c r="U193" s="2"/>
      <c r="V193" s="2"/>
      <c r="W193" s="2"/>
      <c r="X193" s="2"/>
      <c r="Y193" s="2"/>
      <c r="Z193" s="2"/>
    </row>
    <row r="194" spans="20:26" ht="13.5">
      <c r="T194" s="2"/>
      <c r="U194" s="2"/>
      <c r="V194" s="2"/>
      <c r="W194" s="2"/>
      <c r="X194" s="2"/>
      <c r="Y194" s="2"/>
      <c r="Z194" s="2"/>
    </row>
    <row r="195" spans="20:26" ht="13.5">
      <c r="T195" s="2"/>
      <c r="U195" s="2"/>
      <c r="V195" s="2"/>
      <c r="W195" s="2"/>
      <c r="X195" s="2"/>
      <c r="Y195" s="2"/>
      <c r="Z195" s="2"/>
    </row>
    <row r="196" spans="20:26" ht="13.5">
      <c r="T196" s="2"/>
      <c r="U196" s="2"/>
      <c r="V196" s="2"/>
      <c r="W196" s="2"/>
      <c r="X196" s="2"/>
      <c r="Y196" s="2"/>
      <c r="Z196" s="2"/>
    </row>
    <row r="197" spans="20:26" ht="13.5">
      <c r="T197" s="2"/>
      <c r="U197" s="2"/>
      <c r="V197" s="2"/>
      <c r="W197" s="2"/>
      <c r="X197" s="2"/>
      <c r="Y197" s="2"/>
      <c r="Z197" s="2"/>
    </row>
    <row r="198" spans="20:26" ht="13.5">
      <c r="T198" s="2"/>
      <c r="U198" s="2"/>
      <c r="V198" s="2"/>
      <c r="W198" s="2"/>
      <c r="X198" s="2"/>
      <c r="Y198" s="2"/>
      <c r="Z198" s="2"/>
    </row>
    <row r="199" spans="20:26" ht="13.5">
      <c r="T199" s="2"/>
      <c r="U199" s="2"/>
      <c r="V199" s="2"/>
      <c r="W199" s="2"/>
      <c r="X199" s="2"/>
      <c r="Y199" s="2"/>
      <c r="Z199" s="2"/>
    </row>
    <row r="200" spans="20:26" ht="13.5">
      <c r="T200" s="2"/>
      <c r="U200" s="2"/>
      <c r="V200" s="2"/>
      <c r="W200" s="2"/>
      <c r="X200" s="2"/>
      <c r="Y200" s="2"/>
      <c r="Z200" s="2"/>
    </row>
    <row r="201" spans="20:26" ht="13.5">
      <c r="T201" s="2"/>
      <c r="U201" s="2"/>
      <c r="V201" s="2"/>
      <c r="W201" s="2"/>
      <c r="X201" s="2"/>
      <c r="Y201" s="2"/>
      <c r="Z201" s="2"/>
    </row>
    <row r="202" spans="1:26" ht="13.5">
      <c r="A202" s="10" t="s">
        <v>49</v>
      </c>
      <c r="B202" s="2" t="s">
        <v>18</v>
      </c>
      <c r="C202" s="4"/>
      <c r="D202" s="4" t="s">
        <v>9</v>
      </c>
      <c r="E202" s="5"/>
      <c r="F202" s="5"/>
      <c r="G202" s="5"/>
      <c r="H202" s="5"/>
      <c r="I202" s="5"/>
      <c r="J202" s="5"/>
      <c r="K202" s="5"/>
      <c r="L202" s="6"/>
      <c r="M202" s="9" t="s">
        <v>10</v>
      </c>
      <c r="N202" s="3"/>
      <c r="O202" s="3"/>
      <c r="P202" s="3"/>
      <c r="Q202" s="3"/>
      <c r="R202" s="3"/>
      <c r="S202" s="3"/>
      <c r="T202" s="2"/>
      <c r="U202" s="2"/>
      <c r="V202" s="2"/>
      <c r="W202" s="2"/>
      <c r="X202" s="2"/>
      <c r="Y202" s="2"/>
      <c r="Z202" s="2"/>
    </row>
    <row r="203" spans="1:26" ht="13.5">
      <c r="A203" s="11" t="s">
        <v>50</v>
      </c>
      <c r="B203" s="2" t="s">
        <v>0</v>
      </c>
      <c r="C203" s="2"/>
      <c r="D203" s="2" t="s">
        <v>7</v>
      </c>
      <c r="E203" s="2" t="s">
        <v>1</v>
      </c>
      <c r="F203" s="2" t="s">
        <v>2</v>
      </c>
      <c r="G203" s="2" t="s">
        <v>3</v>
      </c>
      <c r="H203" s="2" t="s">
        <v>4</v>
      </c>
      <c r="I203" s="2" t="s">
        <v>5</v>
      </c>
      <c r="J203" s="2" t="s">
        <v>6</v>
      </c>
      <c r="K203" s="2" t="s">
        <v>8</v>
      </c>
      <c r="L203" s="2" t="s">
        <v>19</v>
      </c>
      <c r="M203" s="7" t="s">
        <v>11</v>
      </c>
      <c r="N203" s="7" t="s">
        <v>12</v>
      </c>
      <c r="O203" s="7" t="s">
        <v>13</v>
      </c>
      <c r="P203" s="7" t="s">
        <v>14</v>
      </c>
      <c r="Q203" s="7" t="s">
        <v>17</v>
      </c>
      <c r="R203" s="8" t="s">
        <v>16</v>
      </c>
      <c r="S203" s="9" t="s">
        <v>15</v>
      </c>
      <c r="T203" s="2"/>
      <c r="U203" s="2"/>
      <c r="V203" s="2"/>
      <c r="W203" s="2"/>
      <c r="X203" s="2"/>
      <c r="Y203" s="2"/>
      <c r="Z203" s="2"/>
    </row>
    <row r="204" spans="1:26" ht="13.5">
      <c r="A204" s="2">
        <v>1940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9"/>
      <c r="T204" s="2"/>
      <c r="U204" s="2"/>
      <c r="V204" s="2"/>
      <c r="W204" s="2"/>
      <c r="X204" s="2"/>
      <c r="Y204" s="2"/>
      <c r="Z204" s="2"/>
    </row>
    <row r="205" spans="1:26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9"/>
      <c r="T205" s="2"/>
      <c r="U205" s="2"/>
      <c r="V205" s="2"/>
      <c r="W205" s="2"/>
      <c r="X205" s="2"/>
      <c r="Y205" s="2"/>
      <c r="Z205" s="2"/>
    </row>
    <row r="206" spans="1:26" ht="13.5">
      <c r="A206" s="2">
        <v>1945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9"/>
      <c r="T206" s="2"/>
      <c r="U206" s="2"/>
      <c r="V206" s="2"/>
      <c r="W206" s="2"/>
      <c r="X206" s="2"/>
      <c r="Y206" s="2"/>
      <c r="Z206" s="2"/>
    </row>
    <row r="207" spans="1:26" ht="13.5">
      <c r="A207" s="2">
        <v>1946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9"/>
      <c r="T207" s="2"/>
      <c r="U207" s="2"/>
      <c r="V207" s="2"/>
      <c r="W207" s="2"/>
      <c r="X207" s="2"/>
      <c r="Y207" s="2"/>
      <c r="Z207" s="2"/>
    </row>
    <row r="208" spans="1:26" ht="13.5">
      <c r="A208" s="2">
        <v>1947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9"/>
      <c r="T208" s="2"/>
      <c r="U208" s="2"/>
      <c r="V208" s="2"/>
      <c r="W208" s="2"/>
      <c r="X208" s="2"/>
      <c r="Y208" s="2"/>
      <c r="Z208" s="2"/>
    </row>
    <row r="209" spans="1:26" ht="13.5">
      <c r="A209" s="2">
        <v>1948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9"/>
      <c r="T209" s="2"/>
      <c r="U209" s="2"/>
      <c r="V209" s="2"/>
      <c r="W209" s="2"/>
      <c r="X209" s="2"/>
      <c r="Y209" s="2"/>
      <c r="Z209" s="2"/>
    </row>
    <row r="210" spans="1:26" ht="13.5">
      <c r="A210" s="2">
        <v>1949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9"/>
      <c r="T210" s="2"/>
      <c r="U210" s="2"/>
      <c r="V210" s="2"/>
      <c r="W210" s="2"/>
      <c r="X210" s="2"/>
      <c r="Y210" s="2"/>
      <c r="Z210" s="2"/>
    </row>
    <row r="211" spans="1:26" ht="13.5">
      <c r="A211" s="2">
        <v>1950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9"/>
      <c r="T211" s="2"/>
      <c r="U211" s="2"/>
      <c r="V211" s="2"/>
      <c r="W211" s="2"/>
      <c r="X211" s="2"/>
      <c r="Y211" s="2"/>
      <c r="Z211" s="2"/>
    </row>
    <row r="212" spans="1:26" ht="13.5">
      <c r="A212" s="2">
        <v>1951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9"/>
      <c r="T212" s="2"/>
      <c r="U212" s="2"/>
      <c r="V212" s="2"/>
      <c r="W212" s="2"/>
      <c r="X212" s="2"/>
      <c r="Y212" s="2"/>
      <c r="Z212" s="2"/>
    </row>
    <row r="213" spans="1:26" ht="13.5">
      <c r="A213" s="2">
        <v>1952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9"/>
      <c r="T213" s="2"/>
      <c r="U213" s="2"/>
      <c r="V213" s="2"/>
      <c r="W213" s="2"/>
      <c r="X213" s="2"/>
      <c r="Y213" s="2"/>
      <c r="Z213" s="2"/>
    </row>
    <row r="214" spans="1:26" ht="13.5">
      <c r="A214" s="2">
        <v>1953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9"/>
      <c r="T214" s="2"/>
      <c r="U214" s="2"/>
      <c r="V214" s="2"/>
      <c r="W214" s="2"/>
      <c r="X214" s="2"/>
      <c r="Y214" s="2"/>
      <c r="Z214" s="2"/>
    </row>
    <row r="215" spans="1:26" ht="13.5">
      <c r="A215" s="2">
        <v>1954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9"/>
      <c r="T215" s="2"/>
      <c r="U215" s="2"/>
      <c r="V215" s="2"/>
      <c r="W215" s="2"/>
      <c r="X215" s="2"/>
      <c r="Y215" s="2"/>
      <c r="Z215" s="2"/>
    </row>
    <row r="216" spans="1:26" ht="13.5">
      <c r="A216" s="2">
        <v>1955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9"/>
      <c r="T216" s="2"/>
      <c r="U216" s="2"/>
      <c r="V216" s="2"/>
      <c r="W216" s="2"/>
      <c r="X216" s="2"/>
      <c r="Y216" s="2"/>
      <c r="Z216" s="2"/>
    </row>
    <row r="217" spans="1:26" ht="13.5">
      <c r="A217" s="2">
        <v>1956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9"/>
      <c r="T217" s="2"/>
      <c r="U217" s="2"/>
      <c r="V217" s="2"/>
      <c r="W217" s="2"/>
      <c r="X217" s="2"/>
      <c r="Y217" s="2"/>
      <c r="Z217" s="2"/>
    </row>
    <row r="218" spans="1:26" ht="13.5">
      <c r="A218" s="2">
        <v>1957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9"/>
      <c r="T218" s="2"/>
      <c r="U218" s="2"/>
      <c r="V218" s="2"/>
      <c r="W218" s="2"/>
      <c r="X218" s="2"/>
      <c r="Y218" s="2"/>
      <c r="Z218" s="2"/>
    </row>
    <row r="219" spans="1:26" ht="13.5">
      <c r="A219" s="2">
        <v>1958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9"/>
      <c r="T219" s="2"/>
      <c r="U219" s="2"/>
      <c r="V219" s="2"/>
      <c r="W219" s="2"/>
      <c r="X219" s="2"/>
      <c r="Y219" s="2"/>
      <c r="Z219" s="2"/>
    </row>
    <row r="220" spans="1:26" ht="13.5">
      <c r="A220" s="2">
        <v>1959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9"/>
      <c r="T220" s="2"/>
      <c r="U220" s="2"/>
      <c r="V220" s="2"/>
      <c r="W220" s="2"/>
      <c r="X220" s="2"/>
      <c r="Y220" s="2"/>
      <c r="Z220" s="2"/>
    </row>
    <row r="221" spans="1:26" ht="13.5">
      <c r="A221" s="2">
        <v>1960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9"/>
      <c r="T221" s="2"/>
      <c r="U221" s="2"/>
      <c r="V221" s="2"/>
      <c r="W221" s="2"/>
      <c r="X221" s="2"/>
      <c r="Y221" s="2"/>
      <c r="Z221" s="2"/>
    </row>
    <row r="222" spans="1:26" ht="13.5">
      <c r="A222" s="2">
        <v>1961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9"/>
      <c r="T222" s="2"/>
      <c r="U222" s="2"/>
      <c r="V222" s="2"/>
      <c r="W222" s="2"/>
      <c r="X222" s="2"/>
      <c r="Y222" s="2"/>
      <c r="Z222" s="2"/>
    </row>
    <row r="223" spans="1:26" ht="13.5">
      <c r="A223" s="2">
        <v>1962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9"/>
      <c r="T223" s="2"/>
      <c r="U223" s="2"/>
      <c r="V223" s="2"/>
      <c r="W223" s="2"/>
      <c r="X223" s="2"/>
      <c r="Y223" s="2"/>
      <c r="Z223" s="2"/>
    </row>
    <row r="224" spans="1:26" ht="13.5">
      <c r="A224" s="2">
        <v>1963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9"/>
      <c r="T224" s="2"/>
      <c r="U224" s="2"/>
      <c r="V224" s="2"/>
      <c r="W224" s="2"/>
      <c r="X224" s="2"/>
      <c r="Y224" s="2"/>
      <c r="Z224" s="2"/>
    </row>
    <row r="225" spans="1:26" ht="13.5">
      <c r="A225" s="2">
        <v>1964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9"/>
      <c r="T225" s="2"/>
      <c r="U225" s="2"/>
      <c r="V225" s="2"/>
      <c r="W225" s="2"/>
      <c r="X225" s="2"/>
      <c r="Y225" s="2"/>
      <c r="Z225" s="2"/>
    </row>
    <row r="226" spans="1:26" ht="13.5">
      <c r="A226" s="2">
        <v>1965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9"/>
      <c r="T226" s="2"/>
      <c r="U226" s="2"/>
      <c r="V226" s="2"/>
      <c r="W226" s="2"/>
      <c r="X226" s="2"/>
      <c r="Y226" s="2"/>
      <c r="Z226" s="2"/>
    </row>
    <row r="227" spans="1:26" ht="13.5">
      <c r="A227" s="2">
        <v>1966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9"/>
      <c r="T227" s="2"/>
      <c r="U227" s="2"/>
      <c r="V227" s="2"/>
      <c r="W227" s="2"/>
      <c r="X227" s="2"/>
      <c r="Y227" s="2"/>
      <c r="Z227" s="2"/>
    </row>
    <row r="228" spans="1:26" ht="13.5">
      <c r="A228" s="2">
        <v>1967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9"/>
      <c r="T228" s="2"/>
      <c r="U228" s="2"/>
      <c r="V228" s="2"/>
      <c r="W228" s="2"/>
      <c r="X228" s="2"/>
      <c r="Y228" s="2"/>
      <c r="Z228" s="2"/>
    </row>
    <row r="229" spans="1:26" ht="13.5">
      <c r="A229" s="2">
        <v>1968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9"/>
      <c r="T229" s="2"/>
      <c r="U229" s="2"/>
      <c r="V229" s="2"/>
      <c r="W229" s="2"/>
      <c r="X229" s="2"/>
      <c r="Y229" s="2"/>
      <c r="Z229" s="2"/>
    </row>
    <row r="230" spans="1:26" ht="13.5">
      <c r="A230" s="2">
        <v>1969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9"/>
      <c r="T230" s="2"/>
      <c r="U230" s="2"/>
      <c r="V230" s="2"/>
      <c r="W230" s="2"/>
      <c r="X230" s="2"/>
      <c r="Y230" s="2"/>
      <c r="Z230" s="2"/>
    </row>
    <row r="231" spans="1:26" ht="13.5">
      <c r="A231" s="2">
        <v>1970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9"/>
      <c r="T231" s="2"/>
      <c r="U231" s="2"/>
      <c r="V231" s="2"/>
      <c r="W231" s="2"/>
      <c r="X231" s="2"/>
      <c r="Y231" s="2"/>
      <c r="Z231" s="2"/>
    </row>
    <row r="232" spans="1:26" ht="13.5">
      <c r="A232" s="2">
        <v>1971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9"/>
      <c r="T232" s="2"/>
      <c r="U232" s="2"/>
      <c r="V232" s="2"/>
      <c r="W232" s="2"/>
      <c r="X232" s="2"/>
      <c r="Y232" s="2"/>
      <c r="Z232" s="2"/>
    </row>
    <row r="233" spans="1:26" ht="13.5">
      <c r="A233" s="2">
        <v>1972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9"/>
      <c r="T233" s="2"/>
      <c r="U233" s="2"/>
      <c r="V233" s="2"/>
      <c r="W233" s="2"/>
      <c r="X233" s="2"/>
      <c r="Y233" s="2"/>
      <c r="Z233" s="2"/>
    </row>
    <row r="234" spans="1:26" ht="13.5">
      <c r="A234" s="2">
        <v>1973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9"/>
      <c r="T234" s="2"/>
      <c r="U234" s="2"/>
      <c r="V234" s="2"/>
      <c r="W234" s="2"/>
      <c r="X234" s="2"/>
      <c r="Y234" s="2"/>
      <c r="Z234" s="2"/>
    </row>
    <row r="235" spans="1:26" ht="13.5">
      <c r="A235" s="2">
        <v>1974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9"/>
      <c r="T235" s="2"/>
      <c r="U235" s="2"/>
      <c r="V235" s="2"/>
      <c r="W235" s="2"/>
      <c r="X235" s="2"/>
      <c r="Y235" s="2"/>
      <c r="Z235" s="2"/>
    </row>
    <row r="236" spans="1:26" ht="13.5">
      <c r="A236" s="2">
        <v>1975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9"/>
      <c r="T236" s="2"/>
      <c r="U236" s="2"/>
      <c r="V236" s="2"/>
      <c r="W236" s="2"/>
      <c r="X236" s="2"/>
      <c r="Y236" s="2"/>
      <c r="Z236" s="2"/>
    </row>
    <row r="237" spans="1:26" ht="13.5">
      <c r="A237" s="2">
        <v>1976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9"/>
      <c r="T237" s="2"/>
      <c r="U237" s="2"/>
      <c r="V237" s="2"/>
      <c r="W237" s="2"/>
      <c r="X237" s="2"/>
      <c r="Y237" s="2"/>
      <c r="Z237" s="2"/>
    </row>
    <row r="238" spans="1:26" ht="13.5">
      <c r="A238" s="2">
        <v>1977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9"/>
      <c r="T238" s="2"/>
      <c r="U238" s="2"/>
      <c r="V238" s="2"/>
      <c r="W238" s="2"/>
      <c r="X238" s="2"/>
      <c r="Y238" s="2"/>
      <c r="Z238" s="2"/>
    </row>
    <row r="239" spans="1:26" ht="13.5">
      <c r="A239" s="2">
        <v>1978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9"/>
      <c r="T239" s="2"/>
      <c r="U239" s="2"/>
      <c r="V239" s="2"/>
      <c r="W239" s="2"/>
      <c r="X239" s="2"/>
      <c r="Y239" s="2"/>
      <c r="Z239" s="2"/>
    </row>
    <row r="240" spans="1:26" ht="13.5">
      <c r="A240" s="2">
        <v>1979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9"/>
      <c r="T240" s="2"/>
      <c r="U240" s="2"/>
      <c r="V240" s="2"/>
      <c r="W240" s="2"/>
      <c r="X240" s="2"/>
      <c r="Y240" s="2"/>
      <c r="Z240" s="2"/>
    </row>
    <row r="241" spans="1:26" ht="13.5">
      <c r="A241" s="2">
        <v>1980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9"/>
      <c r="T241" s="2"/>
      <c r="U241" s="2"/>
      <c r="V241" s="2"/>
      <c r="W241" s="2"/>
      <c r="X241" s="2"/>
      <c r="Y241" s="2"/>
      <c r="Z241" s="2"/>
    </row>
    <row r="242" spans="1:26" ht="13.5">
      <c r="A242" s="2">
        <v>1981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9"/>
      <c r="T242" s="2"/>
      <c r="U242" s="2"/>
      <c r="V242" s="2"/>
      <c r="W242" s="2"/>
      <c r="X242" s="2"/>
      <c r="Y242" s="2"/>
      <c r="Z242" s="2"/>
    </row>
    <row r="243" spans="1:26" ht="13.5">
      <c r="A243" s="2">
        <v>1982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9"/>
      <c r="T243" s="2"/>
      <c r="U243" s="2"/>
      <c r="V243" s="2"/>
      <c r="W243" s="2"/>
      <c r="X243" s="2"/>
      <c r="Y243" s="2"/>
      <c r="Z243" s="2"/>
    </row>
    <row r="244" spans="1:26" ht="13.5">
      <c r="A244" s="2">
        <v>1983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9"/>
      <c r="T244" s="2"/>
      <c r="U244" s="2"/>
      <c r="V244" s="2"/>
      <c r="W244" s="2"/>
      <c r="X244" s="2"/>
      <c r="Y244" s="2"/>
      <c r="Z244" s="2"/>
    </row>
    <row r="245" spans="1:26" ht="13.5">
      <c r="A245" s="2">
        <v>1984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9"/>
      <c r="T245" s="2"/>
      <c r="U245" s="2"/>
      <c r="V245" s="2"/>
      <c r="W245" s="2"/>
      <c r="X245" s="2"/>
      <c r="Y245" s="2"/>
      <c r="Z245" s="2"/>
    </row>
    <row r="246" spans="1:26" ht="13.5">
      <c r="A246" s="2">
        <v>1985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9"/>
      <c r="T246" s="2"/>
      <c r="U246" s="2"/>
      <c r="V246" s="2"/>
      <c r="W246" s="2"/>
      <c r="X246" s="2"/>
      <c r="Y246" s="2"/>
      <c r="Z246" s="2"/>
    </row>
    <row r="247" spans="1:26" ht="13.5">
      <c r="A247" s="2">
        <v>1986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9"/>
      <c r="T247" s="2"/>
      <c r="U247" s="2"/>
      <c r="V247" s="2"/>
      <c r="W247" s="2"/>
      <c r="X247" s="2"/>
      <c r="Y247" s="2"/>
      <c r="Z247" s="2"/>
    </row>
    <row r="248" spans="1:26" ht="13.5">
      <c r="A248" s="2">
        <v>1987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9"/>
      <c r="T248" s="2"/>
      <c r="U248" s="2"/>
      <c r="V248" s="2"/>
      <c r="W248" s="2"/>
      <c r="X248" s="2"/>
      <c r="Y248" s="2"/>
      <c r="Z248" s="2"/>
    </row>
    <row r="249" spans="1:26" ht="13.5">
      <c r="A249" s="2">
        <v>1988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9"/>
      <c r="T249" s="2"/>
      <c r="U249" s="2"/>
      <c r="V249" s="2"/>
      <c r="W249" s="2"/>
      <c r="X249" s="2"/>
      <c r="Y249" s="2"/>
      <c r="Z249" s="2"/>
    </row>
    <row r="250" spans="1:26" ht="13.5">
      <c r="A250" s="2">
        <v>1989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9"/>
      <c r="T250" s="2"/>
      <c r="U250" s="2"/>
      <c r="V250" s="2"/>
      <c r="W250" s="2"/>
      <c r="X250" s="2"/>
      <c r="Y250" s="2"/>
      <c r="Z250" s="2"/>
    </row>
    <row r="251" spans="1:26" ht="13.5">
      <c r="A251" s="2">
        <v>1990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9"/>
      <c r="T251" s="2"/>
      <c r="U251" s="2"/>
      <c r="V251" s="2"/>
      <c r="W251" s="2"/>
      <c r="X251" s="2"/>
      <c r="Y251" s="2"/>
      <c r="Z251" s="2"/>
    </row>
    <row r="252" spans="1:26" ht="13.5">
      <c r="A252" s="2">
        <v>1991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9"/>
      <c r="T252" s="2"/>
      <c r="U252" s="2"/>
      <c r="V252" s="2"/>
      <c r="W252" s="2"/>
      <c r="X252" s="2"/>
      <c r="Y252" s="2"/>
      <c r="Z252" s="2"/>
    </row>
    <row r="253" spans="1:26" ht="13.5">
      <c r="A253" s="2">
        <v>1992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9"/>
      <c r="T253" s="2"/>
      <c r="U253" s="2"/>
      <c r="V253" s="2"/>
      <c r="W253" s="2"/>
      <c r="X253" s="2"/>
      <c r="Y253" s="2"/>
      <c r="Z253" s="2"/>
    </row>
    <row r="254" spans="1:26" ht="13.5">
      <c r="A254" s="2">
        <v>1993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9"/>
      <c r="T254" s="2"/>
      <c r="U254" s="2"/>
      <c r="V254" s="2"/>
      <c r="W254" s="2"/>
      <c r="X254" s="2"/>
      <c r="Y254" s="2"/>
      <c r="Z254" s="2"/>
    </row>
    <row r="255" spans="1:26" ht="13.5">
      <c r="A255" s="2">
        <v>1994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9"/>
      <c r="T255" s="2"/>
      <c r="U255" s="2"/>
      <c r="V255" s="2"/>
      <c r="W255" s="2"/>
      <c r="X255" s="2"/>
      <c r="Y255" s="2"/>
      <c r="Z255" s="2"/>
    </row>
    <row r="256" spans="1:26" ht="13.5">
      <c r="A256" s="2">
        <v>1995</v>
      </c>
      <c r="B256" s="20">
        <v>112070.537</v>
      </c>
      <c r="C256" s="20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9"/>
      <c r="T256" s="2"/>
      <c r="U256" s="2"/>
      <c r="V256" s="2"/>
      <c r="W256" s="2"/>
      <c r="X256" s="2"/>
      <c r="Y256" s="2"/>
      <c r="Z256" s="2"/>
    </row>
    <row r="257" spans="1:26" ht="13.5">
      <c r="A257" s="2">
        <v>1996</v>
      </c>
      <c r="B257" s="13">
        <v>126741.092</v>
      </c>
      <c r="C257" s="1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9"/>
      <c r="T257" s="2"/>
      <c r="U257" s="2"/>
      <c r="V257" s="2"/>
      <c r="W257" s="2"/>
      <c r="X257" s="2"/>
      <c r="Y257" s="2"/>
      <c r="Z257" s="2"/>
    </row>
    <row r="258" spans="1:26" ht="13.5">
      <c r="A258" s="2">
        <v>1997</v>
      </c>
      <c r="B258" s="13">
        <v>146038.665</v>
      </c>
      <c r="C258" s="1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9"/>
      <c r="T258" s="2"/>
      <c r="U258" s="2"/>
      <c r="V258" s="2"/>
      <c r="W258" s="2"/>
      <c r="X258" s="2"/>
      <c r="Y258" s="2"/>
      <c r="Z258" s="2"/>
    </row>
    <row r="259" spans="1:26" ht="13.5">
      <c r="A259" s="2">
        <v>1998</v>
      </c>
      <c r="B259" s="13">
        <v>143510.613</v>
      </c>
      <c r="C259" s="20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9"/>
      <c r="T259" s="2"/>
      <c r="U259" s="2"/>
      <c r="V259" s="2"/>
      <c r="W259" s="2"/>
      <c r="X259" s="2"/>
      <c r="Y259" s="2"/>
      <c r="Z259" s="2"/>
    </row>
    <row r="260" spans="1:26" ht="13.5">
      <c r="A260" s="2">
        <v>1999</v>
      </c>
      <c r="B260" s="13">
        <v>145520.597</v>
      </c>
      <c r="C260" s="1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9"/>
      <c r="T260" s="2"/>
      <c r="U260" s="2"/>
      <c r="V260" s="2"/>
      <c r="W260" s="2"/>
      <c r="X260" s="2"/>
      <c r="Y260" s="2"/>
      <c r="Z260" s="2"/>
    </row>
    <row r="261" spans="1:26" ht="13.5">
      <c r="A261" s="2">
        <v>2000</v>
      </c>
      <c r="B261" s="13">
        <v>159415.918</v>
      </c>
      <c r="C261" s="13">
        <f>SUM(D261:S261)</f>
        <v>159338.666</v>
      </c>
      <c r="D261" s="2">
        <v>2505.432</v>
      </c>
      <c r="E261" s="2">
        <v>1839.454</v>
      </c>
      <c r="F261" s="2">
        <v>7048.537</v>
      </c>
      <c r="G261" s="2">
        <v>23998.754</v>
      </c>
      <c r="H261" s="2">
        <v>6768.876</v>
      </c>
      <c r="I261" s="2">
        <v>27922.82</v>
      </c>
      <c r="J261" s="2">
        <v>40998.213</v>
      </c>
      <c r="K261" s="2">
        <v>46621.504</v>
      </c>
      <c r="L261" s="2">
        <v>0.32</v>
      </c>
      <c r="M261" s="2">
        <v>1.74</v>
      </c>
      <c r="N261" s="2">
        <v>231.145</v>
      </c>
      <c r="O261" s="2">
        <v>619.457</v>
      </c>
      <c r="P261" s="2">
        <v>229.179</v>
      </c>
      <c r="Q261" s="2"/>
      <c r="R261" s="2">
        <v>272.255</v>
      </c>
      <c r="S261" s="9">
        <v>280.98</v>
      </c>
      <c r="T261" s="2"/>
      <c r="U261" s="2"/>
      <c r="V261" s="2"/>
      <c r="W261" s="2"/>
      <c r="X261" s="2"/>
      <c r="Y261" s="2"/>
      <c r="Z261" s="2"/>
    </row>
    <row r="262" spans="1:26" ht="13.5">
      <c r="A262" s="2">
        <v>2001</v>
      </c>
      <c r="B262" s="13"/>
      <c r="C262" s="1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9"/>
      <c r="T262" s="2"/>
      <c r="U262" s="2"/>
      <c r="V262" s="2"/>
      <c r="W262" s="2"/>
      <c r="X262" s="2"/>
      <c r="Y262" s="2"/>
      <c r="Z262" s="2"/>
    </row>
    <row r="263" spans="1:26" ht="13.5">
      <c r="A263" s="2">
        <v>2002</v>
      </c>
      <c r="B263" s="13"/>
      <c r="C263" s="1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9"/>
      <c r="T263" s="2"/>
      <c r="U263" s="2"/>
      <c r="V263" s="2"/>
      <c r="W263" s="2"/>
      <c r="X263" s="2"/>
      <c r="Y263" s="2"/>
      <c r="Z263" s="2"/>
    </row>
    <row r="264" spans="1:26" ht="13.5">
      <c r="A264" s="2">
        <v>2003</v>
      </c>
      <c r="B264" s="13"/>
      <c r="C264" s="1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9"/>
      <c r="T264" s="2"/>
      <c r="U264" s="2"/>
      <c r="V264" s="2"/>
      <c r="W264" s="2"/>
      <c r="X264" s="2"/>
      <c r="Y264" s="2"/>
      <c r="Z264" s="2"/>
    </row>
    <row r="265" spans="1:26" ht="13.5">
      <c r="A265" s="2">
        <v>2004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9"/>
      <c r="T265" s="2"/>
      <c r="U265" s="2"/>
      <c r="V265" s="2"/>
      <c r="W265" s="2"/>
      <c r="X265" s="2"/>
      <c r="Y265" s="2"/>
      <c r="Z265" s="2"/>
    </row>
    <row r="266" spans="1:26" ht="13.5">
      <c r="A266" s="2">
        <v>2005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9"/>
      <c r="T266" s="2"/>
      <c r="U266" s="2"/>
      <c r="V266" s="2"/>
      <c r="W266" s="2"/>
      <c r="X266" s="2"/>
      <c r="Y266" s="2"/>
      <c r="Z266" s="2"/>
    </row>
    <row r="267" spans="1:26" ht="13.5">
      <c r="A267" s="2">
        <v>2006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9"/>
      <c r="T267" s="2"/>
      <c r="U267" s="2"/>
      <c r="V267" s="2"/>
      <c r="W267" s="2"/>
      <c r="X267" s="2"/>
      <c r="Y267" s="2"/>
      <c r="Z267" s="2"/>
    </row>
    <row r="268" spans="1:26" ht="13.5">
      <c r="A268" s="2">
        <v>2007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9"/>
      <c r="T268" s="2"/>
      <c r="U268" s="2"/>
      <c r="V268" s="2"/>
      <c r="W268" s="2"/>
      <c r="X268" s="2"/>
      <c r="Y268" s="2"/>
      <c r="Z268" s="2"/>
    </row>
    <row r="269" spans="1:26" ht="13.5">
      <c r="A269" s="2">
        <v>2008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9"/>
      <c r="T269" s="2"/>
      <c r="U269" s="2"/>
      <c r="V269" s="2"/>
      <c r="W269" s="2"/>
      <c r="X269" s="2"/>
      <c r="Y269" s="2"/>
      <c r="Z269" s="2"/>
    </row>
    <row r="270" spans="1:26" ht="13.5">
      <c r="A270" s="2">
        <v>2009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9"/>
      <c r="T270" s="2"/>
      <c r="U270" s="2"/>
      <c r="V270" s="2"/>
      <c r="W270" s="2"/>
      <c r="X270" s="2"/>
      <c r="Y270" s="2"/>
      <c r="Z270" s="2"/>
    </row>
    <row r="271" spans="1:26" ht="13.5">
      <c r="A271" s="2">
        <v>2010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9"/>
      <c r="T271" s="2"/>
      <c r="U271" s="2"/>
      <c r="V271" s="2"/>
      <c r="W271" s="2"/>
      <c r="X271" s="2"/>
      <c r="Y271" s="2"/>
      <c r="Z271" s="2"/>
    </row>
    <row r="272" spans="20:26" ht="13.5">
      <c r="T272" s="2"/>
      <c r="U272" s="2"/>
      <c r="V272" s="2"/>
      <c r="W272" s="2"/>
      <c r="X272" s="2"/>
      <c r="Y272" s="2"/>
      <c r="Z272" s="2"/>
    </row>
    <row r="273" spans="20:26" ht="13.5">
      <c r="T273" s="2"/>
      <c r="U273" s="2"/>
      <c r="V273" s="2"/>
      <c r="W273" s="2"/>
      <c r="X273" s="2"/>
      <c r="Y273" s="2"/>
      <c r="Z273" s="2"/>
    </row>
    <row r="274" spans="20:26" ht="13.5">
      <c r="T274" s="2"/>
      <c r="U274" s="2"/>
      <c r="V274" s="2"/>
      <c r="W274" s="2"/>
      <c r="X274" s="2"/>
      <c r="Y274" s="2"/>
      <c r="Z274" s="2"/>
    </row>
    <row r="275" spans="20:26" ht="13.5">
      <c r="T275" s="2"/>
      <c r="U275" s="2"/>
      <c r="V275" s="2"/>
      <c r="W275" s="2"/>
      <c r="X275" s="2"/>
      <c r="Y275" s="2"/>
      <c r="Z275" s="2"/>
    </row>
    <row r="276" spans="20:26" ht="13.5">
      <c r="T276" s="2"/>
      <c r="U276" s="2"/>
      <c r="V276" s="2"/>
      <c r="W276" s="2"/>
      <c r="X276" s="2"/>
      <c r="Y276" s="2"/>
      <c r="Z276" s="2"/>
    </row>
    <row r="277" spans="20:26" ht="13.5">
      <c r="T277" s="2"/>
      <c r="U277" s="2"/>
      <c r="V277" s="2"/>
      <c r="W277" s="2"/>
      <c r="X277" s="2"/>
      <c r="Y277" s="2"/>
      <c r="Z277" s="2"/>
    </row>
    <row r="278" spans="20:26" ht="13.5">
      <c r="T278" s="2"/>
      <c r="U278" s="2"/>
      <c r="V278" s="2"/>
      <c r="W278" s="2"/>
      <c r="X278" s="2"/>
      <c r="Y278" s="2"/>
      <c r="Z278" s="2"/>
    </row>
    <row r="279" spans="20:26" ht="13.5">
      <c r="T279" s="2"/>
      <c r="U279" s="2"/>
      <c r="V279" s="2"/>
      <c r="W279" s="2"/>
      <c r="X279" s="2"/>
      <c r="Y279" s="2"/>
      <c r="Z279" s="2"/>
    </row>
    <row r="280" spans="20:26" ht="13.5">
      <c r="T280" s="2"/>
      <c r="U280" s="2"/>
      <c r="V280" s="2"/>
      <c r="W280" s="2"/>
      <c r="X280" s="2"/>
      <c r="Y280" s="2"/>
      <c r="Z280" s="2"/>
    </row>
    <row r="281" spans="20:26" ht="13.5">
      <c r="T281" s="2"/>
      <c r="U281" s="2"/>
      <c r="V281" s="2"/>
      <c r="W281" s="2"/>
      <c r="X281" s="2"/>
      <c r="Y281" s="2"/>
      <c r="Z281" s="2"/>
    </row>
    <row r="282" spans="20:26" ht="13.5">
      <c r="T282" s="2"/>
      <c r="U282" s="2"/>
      <c r="V282" s="2"/>
      <c r="W282" s="2"/>
      <c r="X282" s="2"/>
      <c r="Y282" s="2"/>
      <c r="Z282" s="2"/>
    </row>
    <row r="283" spans="20:26" ht="13.5">
      <c r="T283" s="2"/>
      <c r="U283" s="2"/>
      <c r="V283" s="2"/>
      <c r="W283" s="2"/>
      <c r="X283" s="2"/>
      <c r="Y283" s="2"/>
      <c r="Z283" s="2"/>
    </row>
    <row r="284" spans="20:26" ht="13.5">
      <c r="T284" s="2"/>
      <c r="U284" s="2"/>
      <c r="V284" s="2"/>
      <c r="W284" s="2"/>
      <c r="X284" s="2"/>
      <c r="Y284" s="2"/>
      <c r="Z284" s="2"/>
    </row>
    <row r="285" spans="20:26" ht="13.5">
      <c r="T285" s="2"/>
      <c r="U285" s="2"/>
      <c r="V285" s="2"/>
      <c r="W285" s="2"/>
      <c r="X285" s="2"/>
      <c r="Y285" s="2"/>
      <c r="Z285" s="2"/>
    </row>
    <row r="286" spans="20:26" ht="13.5">
      <c r="T286" s="2"/>
      <c r="U286" s="2"/>
      <c r="V286" s="2"/>
      <c r="W286" s="2"/>
      <c r="X286" s="2"/>
      <c r="Y286" s="2"/>
      <c r="Z286" s="2"/>
    </row>
    <row r="287" spans="20:26" ht="13.5">
      <c r="T287" s="2"/>
      <c r="U287" s="2"/>
      <c r="V287" s="2"/>
      <c r="W287" s="2"/>
      <c r="X287" s="2"/>
      <c r="Y287" s="2"/>
      <c r="Z287" s="2"/>
    </row>
    <row r="288" spans="20:26" ht="13.5">
      <c r="T288" s="2"/>
      <c r="U288" s="2"/>
      <c r="V288" s="2"/>
      <c r="W288" s="2"/>
      <c r="X288" s="2"/>
      <c r="Y288" s="2"/>
      <c r="Z288" s="2"/>
    </row>
    <row r="289" spans="20:26" ht="13.5">
      <c r="T289" s="2"/>
      <c r="U289" s="2"/>
      <c r="V289" s="2"/>
      <c r="W289" s="2"/>
      <c r="X289" s="2"/>
      <c r="Y289" s="2"/>
      <c r="Z289" s="2"/>
    </row>
    <row r="290" spans="20:26" ht="13.5">
      <c r="T290" s="2"/>
      <c r="U290" s="2"/>
      <c r="V290" s="2"/>
      <c r="W290" s="2"/>
      <c r="X290" s="2"/>
      <c r="Y290" s="2"/>
      <c r="Z290" s="2"/>
    </row>
    <row r="291" spans="20:26" ht="13.5">
      <c r="T291" s="2"/>
      <c r="U291" s="2"/>
      <c r="V291" s="2"/>
      <c r="W291" s="2"/>
      <c r="X291" s="2"/>
      <c r="Y291" s="2"/>
      <c r="Z291" s="2"/>
    </row>
    <row r="292" spans="20:26" ht="13.5">
      <c r="T292" s="2"/>
      <c r="U292" s="2"/>
      <c r="V292" s="2"/>
      <c r="W292" s="2"/>
      <c r="X292" s="2"/>
      <c r="Y292" s="2"/>
      <c r="Z292" s="2"/>
    </row>
    <row r="293" spans="20:26" ht="13.5">
      <c r="T293" s="2"/>
      <c r="U293" s="2"/>
      <c r="V293" s="2"/>
      <c r="W293" s="2"/>
      <c r="X293" s="2"/>
      <c r="Y293" s="2"/>
      <c r="Z293" s="2"/>
    </row>
    <row r="294" spans="20:26" ht="13.5">
      <c r="T294" s="2"/>
      <c r="U294" s="2"/>
      <c r="V294" s="2"/>
      <c r="W294" s="2"/>
      <c r="X294" s="2"/>
      <c r="Y294" s="2"/>
      <c r="Z294" s="2"/>
    </row>
    <row r="295" spans="20:26" ht="13.5">
      <c r="T295" s="2"/>
      <c r="U295" s="2"/>
      <c r="V295" s="2"/>
      <c r="W295" s="2"/>
      <c r="X295" s="2"/>
      <c r="Y295" s="2"/>
      <c r="Z295" s="2"/>
    </row>
    <row r="296" spans="20:26" ht="13.5">
      <c r="T296" s="2"/>
      <c r="U296" s="2"/>
      <c r="V296" s="2"/>
      <c r="W296" s="2"/>
      <c r="X296" s="2"/>
      <c r="Y296" s="2"/>
      <c r="Z296" s="2"/>
    </row>
    <row r="297" spans="20:26" ht="13.5">
      <c r="T297" s="2"/>
      <c r="U297" s="2"/>
      <c r="V297" s="2"/>
      <c r="W297" s="2"/>
      <c r="X297" s="2"/>
      <c r="Y297" s="2"/>
      <c r="Z297" s="2"/>
    </row>
    <row r="298" spans="20:26" ht="13.5">
      <c r="T298" s="2"/>
      <c r="U298" s="2"/>
      <c r="V298" s="2"/>
      <c r="W298" s="2"/>
      <c r="X298" s="2"/>
      <c r="Y298" s="2"/>
      <c r="Z298" s="2"/>
    </row>
    <row r="299" spans="20:26" ht="13.5">
      <c r="T299" s="2"/>
      <c r="U299" s="2"/>
      <c r="V299" s="2"/>
      <c r="W299" s="2"/>
      <c r="X299" s="2"/>
      <c r="Y299" s="2"/>
      <c r="Z299" s="2"/>
    </row>
    <row r="300" spans="20:26" ht="13.5">
      <c r="T300" s="2"/>
      <c r="U300" s="2"/>
      <c r="V300" s="2"/>
      <c r="W300" s="2"/>
      <c r="X300" s="2"/>
      <c r="Y300" s="2"/>
      <c r="Z300" s="2"/>
    </row>
    <row r="301" spans="20:26" ht="13.5">
      <c r="T301" s="2"/>
      <c r="U301" s="2"/>
      <c r="V301" s="2"/>
      <c r="W301" s="2"/>
      <c r="X301" s="2"/>
      <c r="Y301" s="2"/>
      <c r="Z301" s="2"/>
    </row>
    <row r="302" spans="1:26" ht="13.5">
      <c r="A302" s="10"/>
      <c r="B302" s="2" t="s">
        <v>18</v>
      </c>
      <c r="C302" s="4"/>
      <c r="D302" s="4" t="s">
        <v>9</v>
      </c>
      <c r="E302" s="5"/>
      <c r="F302" s="5"/>
      <c r="G302" s="5"/>
      <c r="H302" s="5"/>
      <c r="I302" s="5"/>
      <c r="J302" s="5"/>
      <c r="K302" s="5"/>
      <c r="L302" s="6"/>
      <c r="M302" s="9" t="s">
        <v>10</v>
      </c>
      <c r="N302" s="3"/>
      <c r="O302" s="3"/>
      <c r="P302" s="3"/>
      <c r="Q302" s="3"/>
      <c r="R302" s="3"/>
      <c r="S302" s="3"/>
      <c r="T302" s="2"/>
      <c r="U302" s="2"/>
      <c r="V302" s="2"/>
      <c r="W302" s="2"/>
      <c r="X302" s="2"/>
      <c r="Y302" s="2"/>
      <c r="Z302" s="2"/>
    </row>
    <row r="303" spans="1:26" ht="13.5">
      <c r="A303" s="11" t="s">
        <v>25</v>
      </c>
      <c r="B303" s="2" t="s">
        <v>0</v>
      </c>
      <c r="C303" s="2"/>
      <c r="D303" s="2" t="s">
        <v>7</v>
      </c>
      <c r="E303" s="2" t="s">
        <v>1</v>
      </c>
      <c r="F303" s="2" t="s">
        <v>2</v>
      </c>
      <c r="G303" s="2" t="s">
        <v>3</v>
      </c>
      <c r="H303" s="2" t="s">
        <v>4</v>
      </c>
      <c r="I303" s="2" t="s">
        <v>5</v>
      </c>
      <c r="J303" s="2" t="s">
        <v>6</v>
      </c>
      <c r="K303" s="2" t="s">
        <v>8</v>
      </c>
      <c r="L303" s="2" t="s">
        <v>19</v>
      </c>
      <c r="M303" s="7" t="s">
        <v>11</v>
      </c>
      <c r="N303" s="7" t="s">
        <v>12</v>
      </c>
      <c r="O303" s="7" t="s">
        <v>13</v>
      </c>
      <c r="P303" s="7" t="s">
        <v>14</v>
      </c>
      <c r="Q303" s="7" t="s">
        <v>17</v>
      </c>
      <c r="R303" s="8" t="s">
        <v>16</v>
      </c>
      <c r="S303" s="9" t="s">
        <v>15</v>
      </c>
      <c r="T303" s="2"/>
      <c r="U303" s="2"/>
      <c r="V303" s="2"/>
      <c r="W303" s="2"/>
      <c r="X303" s="2"/>
      <c r="Y303" s="2"/>
      <c r="Z303" s="2"/>
    </row>
    <row r="304" spans="1:26" ht="13.5">
      <c r="A304" s="2">
        <v>1940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9"/>
      <c r="T304" s="2"/>
      <c r="U304" s="2"/>
      <c r="V304" s="2"/>
      <c r="W304" s="2"/>
      <c r="X304" s="2"/>
      <c r="Y304" s="2"/>
      <c r="Z304" s="2"/>
    </row>
    <row r="305" spans="1:26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9"/>
      <c r="T305" s="2"/>
      <c r="U305" s="2"/>
      <c r="V305" s="2"/>
      <c r="W305" s="2"/>
      <c r="X305" s="2"/>
      <c r="Y305" s="2"/>
      <c r="Z305" s="2"/>
    </row>
    <row r="306" spans="1:26" ht="13.5">
      <c r="A306" s="2">
        <v>1945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9"/>
      <c r="T306" s="2"/>
      <c r="U306" s="2"/>
      <c r="V306" s="2"/>
      <c r="W306" s="2"/>
      <c r="X306" s="2"/>
      <c r="Y306" s="2"/>
      <c r="Z306" s="2"/>
    </row>
    <row r="307" spans="1:26" ht="13.5">
      <c r="A307" s="2">
        <v>1946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9"/>
      <c r="T307" s="2"/>
      <c r="U307" s="2"/>
      <c r="V307" s="2"/>
      <c r="W307" s="2"/>
      <c r="X307" s="2"/>
      <c r="Y307" s="2"/>
      <c r="Z307" s="2"/>
    </row>
    <row r="308" spans="1:26" ht="13.5">
      <c r="A308" s="2">
        <v>1947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9"/>
      <c r="T308" s="2"/>
      <c r="U308" s="2"/>
      <c r="V308" s="2"/>
      <c r="W308" s="2"/>
      <c r="X308" s="2"/>
      <c r="Y308" s="2"/>
      <c r="Z308" s="2"/>
    </row>
    <row r="309" spans="1:26" ht="13.5">
      <c r="A309" s="2">
        <v>1948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9"/>
      <c r="T309" s="2"/>
      <c r="U309" s="2"/>
      <c r="V309" s="2"/>
      <c r="W309" s="2"/>
      <c r="X309" s="2"/>
      <c r="Y309" s="2"/>
      <c r="Z309" s="2"/>
    </row>
    <row r="310" spans="1:26" ht="13.5">
      <c r="A310" s="2">
        <v>1949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9"/>
      <c r="T310" s="2"/>
      <c r="U310" s="2"/>
      <c r="V310" s="2"/>
      <c r="W310" s="2"/>
      <c r="X310" s="2"/>
      <c r="Y310" s="2"/>
      <c r="Z310" s="2"/>
    </row>
    <row r="311" spans="1:26" ht="13.5">
      <c r="A311" s="2">
        <v>1950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9"/>
      <c r="T311" s="2"/>
      <c r="U311" s="2"/>
      <c r="V311" s="2"/>
      <c r="W311" s="2"/>
      <c r="X311" s="2"/>
      <c r="Y311" s="2"/>
      <c r="Z311" s="2"/>
    </row>
    <row r="312" spans="1:26" ht="13.5">
      <c r="A312" s="2">
        <v>1951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9"/>
      <c r="T312" s="2"/>
      <c r="U312" s="2"/>
      <c r="V312" s="2"/>
      <c r="W312" s="2"/>
      <c r="X312" s="2"/>
      <c r="Y312" s="2"/>
      <c r="Z312" s="2"/>
    </row>
    <row r="313" spans="1:26" ht="13.5">
      <c r="A313" s="2">
        <v>1952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9"/>
      <c r="T313" s="2"/>
      <c r="U313" s="2"/>
      <c r="V313" s="2"/>
      <c r="W313" s="2"/>
      <c r="X313" s="2"/>
      <c r="Y313" s="2"/>
      <c r="Z313" s="2"/>
    </row>
    <row r="314" spans="1:26" ht="13.5">
      <c r="A314" s="2">
        <v>1953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9"/>
      <c r="T314" s="2"/>
      <c r="U314" s="2"/>
      <c r="V314" s="2"/>
      <c r="W314" s="2"/>
      <c r="X314" s="2"/>
      <c r="Y314" s="2"/>
      <c r="Z314" s="2"/>
    </row>
    <row r="315" spans="1:26" ht="13.5">
      <c r="A315" s="2">
        <v>1954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9"/>
      <c r="T315" s="2"/>
      <c r="U315" s="2"/>
      <c r="V315" s="2"/>
      <c r="W315" s="2"/>
      <c r="X315" s="2"/>
      <c r="Y315" s="2"/>
      <c r="Z315" s="2"/>
    </row>
    <row r="316" spans="1:26" ht="13.5">
      <c r="A316" s="2">
        <v>1955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9"/>
      <c r="T316" s="2"/>
      <c r="U316" s="2"/>
      <c r="V316" s="2"/>
      <c r="W316" s="2"/>
      <c r="X316" s="2"/>
      <c r="Y316" s="2"/>
      <c r="Z316" s="2"/>
    </row>
    <row r="317" spans="1:26" ht="13.5">
      <c r="A317" s="2">
        <v>1956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9"/>
      <c r="T317" s="2"/>
      <c r="U317" s="2"/>
      <c r="V317" s="2"/>
      <c r="W317" s="2"/>
      <c r="X317" s="2"/>
      <c r="Y317" s="2"/>
      <c r="Z317" s="2"/>
    </row>
    <row r="318" spans="1:26" ht="13.5">
      <c r="A318" s="2">
        <v>1957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9"/>
      <c r="T318" s="2"/>
      <c r="U318" s="2"/>
      <c r="V318" s="2"/>
      <c r="W318" s="2"/>
      <c r="X318" s="2"/>
      <c r="Y318" s="2"/>
      <c r="Z318" s="2"/>
    </row>
    <row r="319" spans="1:26" ht="13.5">
      <c r="A319" s="2">
        <v>1958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9"/>
      <c r="T319" s="2"/>
      <c r="U319" s="2"/>
      <c r="V319" s="2"/>
      <c r="W319" s="2"/>
      <c r="X319" s="2"/>
      <c r="Y319" s="2"/>
      <c r="Z319" s="2"/>
    </row>
    <row r="320" spans="1:26" ht="13.5">
      <c r="A320" s="2">
        <v>1959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9"/>
      <c r="T320" s="2"/>
      <c r="U320" s="2"/>
      <c r="V320" s="2"/>
      <c r="W320" s="2"/>
      <c r="X320" s="2"/>
      <c r="Y320" s="2"/>
      <c r="Z320" s="2"/>
    </row>
    <row r="321" spans="1:26" ht="13.5">
      <c r="A321" s="2">
        <v>1960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9"/>
      <c r="T321" s="2"/>
      <c r="U321" s="2"/>
      <c r="V321" s="2"/>
      <c r="W321" s="2"/>
      <c r="X321" s="2"/>
      <c r="Y321" s="2"/>
      <c r="Z321" s="2"/>
    </row>
    <row r="322" spans="1:26" ht="13.5">
      <c r="A322" s="2">
        <v>1961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9"/>
      <c r="T322" s="2"/>
      <c r="U322" s="2"/>
      <c r="V322" s="2"/>
      <c r="W322" s="2"/>
      <c r="X322" s="2"/>
      <c r="Y322" s="2"/>
      <c r="Z322" s="2"/>
    </row>
    <row r="323" spans="1:26" ht="13.5">
      <c r="A323" s="2">
        <v>1962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9"/>
      <c r="T323" s="2"/>
      <c r="U323" s="2"/>
      <c r="V323" s="2"/>
      <c r="W323" s="2"/>
      <c r="X323" s="2"/>
      <c r="Y323" s="2"/>
      <c r="Z323" s="2"/>
    </row>
    <row r="324" spans="1:26" ht="13.5">
      <c r="A324" s="2">
        <v>1963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9"/>
      <c r="T324" s="2"/>
      <c r="U324" s="2"/>
      <c r="V324" s="2"/>
      <c r="W324" s="2"/>
      <c r="X324" s="2"/>
      <c r="Y324" s="2"/>
      <c r="Z324" s="2"/>
    </row>
    <row r="325" spans="1:26" ht="13.5">
      <c r="A325" s="2">
        <v>1964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9"/>
      <c r="T325" s="2"/>
      <c r="U325" s="2"/>
      <c r="V325" s="2"/>
      <c r="W325" s="2"/>
      <c r="X325" s="2"/>
      <c r="Y325" s="2"/>
      <c r="Z325" s="2"/>
    </row>
    <row r="326" spans="1:26" ht="13.5">
      <c r="A326" s="2">
        <v>1965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9"/>
      <c r="T326" s="2"/>
      <c r="U326" s="2"/>
      <c r="V326" s="2"/>
      <c r="W326" s="2"/>
      <c r="X326" s="2"/>
      <c r="Y326" s="2"/>
      <c r="Z326" s="2"/>
    </row>
    <row r="327" spans="1:26" ht="13.5">
      <c r="A327" s="2">
        <v>1966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9"/>
      <c r="T327" s="2"/>
      <c r="U327" s="2"/>
      <c r="V327" s="2"/>
      <c r="W327" s="2"/>
      <c r="X327" s="2"/>
      <c r="Y327" s="2"/>
      <c r="Z327" s="2"/>
    </row>
    <row r="328" spans="1:26" ht="13.5">
      <c r="A328" s="2">
        <v>1967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9"/>
      <c r="T328" s="2"/>
      <c r="U328" s="2"/>
      <c r="V328" s="2"/>
      <c r="W328" s="2"/>
      <c r="X328" s="2"/>
      <c r="Y328" s="2"/>
      <c r="Z328" s="2"/>
    </row>
    <row r="329" spans="1:26" ht="13.5">
      <c r="A329" s="2">
        <v>1968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9"/>
      <c r="T329" s="2"/>
      <c r="U329" s="2"/>
      <c r="V329" s="2"/>
      <c r="W329" s="2"/>
      <c r="X329" s="2"/>
      <c r="Y329" s="2"/>
      <c r="Z329" s="2"/>
    </row>
    <row r="330" spans="1:26" ht="13.5">
      <c r="A330" s="2">
        <v>1969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9"/>
      <c r="T330" s="2"/>
      <c r="U330" s="2"/>
      <c r="V330" s="2"/>
      <c r="W330" s="2"/>
      <c r="X330" s="2"/>
      <c r="Y330" s="2"/>
      <c r="Z330" s="2"/>
    </row>
    <row r="331" spans="1:26" ht="13.5">
      <c r="A331" s="2">
        <v>1970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9"/>
      <c r="T331" s="2"/>
      <c r="U331" s="2"/>
      <c r="V331" s="2"/>
      <c r="W331" s="2"/>
      <c r="X331" s="2"/>
      <c r="Y331" s="2"/>
      <c r="Z331" s="2"/>
    </row>
    <row r="332" spans="1:26" ht="13.5">
      <c r="A332" s="2">
        <v>1971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9"/>
      <c r="T332" s="2"/>
      <c r="U332" s="2"/>
      <c r="V332" s="2"/>
      <c r="W332" s="2"/>
      <c r="X332" s="2"/>
      <c r="Y332" s="2"/>
      <c r="Z332" s="2"/>
    </row>
    <row r="333" spans="1:26" ht="13.5">
      <c r="A333" s="2">
        <v>1972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9"/>
      <c r="T333" s="2"/>
      <c r="U333" s="2"/>
      <c r="V333" s="2"/>
      <c r="W333" s="2"/>
      <c r="X333" s="2"/>
      <c r="Y333" s="2"/>
      <c r="Z333" s="2"/>
    </row>
    <row r="334" spans="1:26" ht="13.5">
      <c r="A334" s="2">
        <v>1973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9"/>
      <c r="T334" s="2"/>
      <c r="U334" s="2"/>
      <c r="V334" s="2"/>
      <c r="W334" s="2"/>
      <c r="X334" s="2"/>
      <c r="Y334" s="2"/>
      <c r="Z334" s="2"/>
    </row>
    <row r="335" spans="1:26" ht="13.5">
      <c r="A335" s="2">
        <v>1974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9"/>
      <c r="T335" s="2"/>
      <c r="U335" s="2"/>
      <c r="V335" s="2"/>
      <c r="W335" s="2"/>
      <c r="X335" s="2"/>
      <c r="Y335" s="2"/>
      <c r="Z335" s="2"/>
    </row>
    <row r="336" spans="1:26" ht="13.5">
      <c r="A336" s="2">
        <v>1975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9"/>
      <c r="T336" s="2"/>
      <c r="U336" s="2"/>
      <c r="V336" s="2"/>
      <c r="W336" s="2"/>
      <c r="X336" s="2"/>
      <c r="Y336" s="2"/>
      <c r="Z336" s="2"/>
    </row>
    <row r="337" spans="1:26" ht="13.5">
      <c r="A337" s="2">
        <v>1976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9"/>
      <c r="T337" s="2"/>
      <c r="U337" s="2"/>
      <c r="V337" s="2"/>
      <c r="W337" s="2"/>
      <c r="X337" s="2"/>
      <c r="Y337" s="2"/>
      <c r="Z337" s="2"/>
    </row>
    <row r="338" spans="1:26" ht="13.5">
      <c r="A338" s="2">
        <v>1977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9"/>
      <c r="T338" s="2"/>
      <c r="U338" s="2"/>
      <c r="V338" s="2"/>
      <c r="W338" s="2"/>
      <c r="X338" s="2"/>
      <c r="Y338" s="2"/>
      <c r="Z338" s="2"/>
    </row>
    <row r="339" spans="1:26" ht="13.5">
      <c r="A339" s="2">
        <v>1978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9"/>
      <c r="T339" s="2"/>
      <c r="U339" s="2"/>
      <c r="V339" s="2"/>
      <c r="W339" s="2"/>
      <c r="X339" s="2"/>
      <c r="Y339" s="2"/>
      <c r="Z339" s="2"/>
    </row>
    <row r="340" spans="1:26" ht="13.5">
      <c r="A340" s="2">
        <v>1979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9"/>
      <c r="T340" s="2"/>
      <c r="U340" s="2"/>
      <c r="V340" s="2"/>
      <c r="W340" s="2"/>
      <c r="X340" s="2"/>
      <c r="Y340" s="2"/>
      <c r="Z340" s="2"/>
    </row>
    <row r="341" spans="1:26" ht="13.5">
      <c r="A341" s="2">
        <v>1980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9"/>
      <c r="T341" s="2"/>
      <c r="U341" s="2"/>
      <c r="V341" s="2"/>
      <c r="W341" s="2"/>
      <c r="X341" s="2"/>
      <c r="Y341" s="2"/>
      <c r="Z341" s="2"/>
    </row>
    <row r="342" spans="1:26" ht="13.5">
      <c r="A342" s="2">
        <v>1981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9"/>
      <c r="T342" s="2"/>
      <c r="U342" s="2"/>
      <c r="V342" s="2"/>
      <c r="W342" s="2"/>
      <c r="X342" s="2"/>
      <c r="Y342" s="2"/>
      <c r="Z342" s="2"/>
    </row>
    <row r="343" spans="1:26" ht="13.5">
      <c r="A343" s="2">
        <v>1982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9"/>
      <c r="T343" s="2"/>
      <c r="U343" s="2"/>
      <c r="V343" s="2"/>
      <c r="W343" s="2"/>
      <c r="X343" s="2"/>
      <c r="Y343" s="2"/>
      <c r="Z343" s="2"/>
    </row>
    <row r="344" spans="1:26" ht="13.5">
      <c r="A344" s="2">
        <v>1983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9"/>
      <c r="T344" s="2"/>
      <c r="U344" s="2"/>
      <c r="V344" s="2"/>
      <c r="W344" s="2"/>
      <c r="X344" s="2"/>
      <c r="Y344" s="2"/>
      <c r="Z344" s="2"/>
    </row>
    <row r="345" spans="1:26" ht="13.5">
      <c r="A345" s="2">
        <v>1984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9"/>
      <c r="T345" s="2"/>
      <c r="U345" s="2"/>
      <c r="V345" s="2"/>
      <c r="W345" s="2"/>
      <c r="X345" s="2"/>
      <c r="Y345" s="2"/>
      <c r="Z345" s="2"/>
    </row>
    <row r="346" spans="1:26" ht="13.5">
      <c r="A346" s="2">
        <v>1985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9"/>
      <c r="T346" s="2"/>
      <c r="U346" s="2"/>
      <c r="V346" s="2"/>
      <c r="W346" s="2"/>
      <c r="X346" s="2"/>
      <c r="Y346" s="2"/>
      <c r="Z346" s="2"/>
    </row>
    <row r="347" spans="1:26" ht="13.5">
      <c r="A347" s="2">
        <v>1986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9"/>
      <c r="T347" s="2"/>
      <c r="U347" s="2"/>
      <c r="V347" s="2"/>
      <c r="W347" s="2"/>
      <c r="X347" s="2"/>
      <c r="Y347" s="2"/>
      <c r="Z347" s="2"/>
    </row>
    <row r="348" spans="1:26" ht="13.5">
      <c r="A348" s="2">
        <v>1987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9"/>
      <c r="T348" s="2"/>
      <c r="U348" s="2"/>
      <c r="V348" s="2"/>
      <c r="W348" s="2"/>
      <c r="X348" s="2"/>
      <c r="Y348" s="2"/>
      <c r="Z348" s="2"/>
    </row>
    <row r="349" spans="1:26" ht="13.5">
      <c r="A349" s="2">
        <v>1988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9"/>
      <c r="T349" s="2"/>
      <c r="U349" s="2"/>
      <c r="V349" s="2"/>
      <c r="W349" s="2"/>
      <c r="X349" s="2"/>
      <c r="Y349" s="2"/>
      <c r="Z349" s="2"/>
    </row>
    <row r="350" spans="1:26" ht="13.5">
      <c r="A350" s="2">
        <v>1989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9"/>
      <c r="T350" s="2"/>
      <c r="U350" s="2"/>
      <c r="V350" s="2"/>
      <c r="W350" s="2"/>
      <c r="X350" s="2"/>
      <c r="Y350" s="2"/>
      <c r="Z350" s="2"/>
    </row>
    <row r="351" spans="1:26" ht="13.5">
      <c r="A351" s="2">
        <v>1990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9"/>
      <c r="T351" s="2"/>
      <c r="U351" s="2"/>
      <c r="V351" s="2"/>
      <c r="W351" s="2"/>
      <c r="X351" s="2"/>
      <c r="Y351" s="2"/>
      <c r="Z351" s="2"/>
    </row>
    <row r="352" spans="1:26" ht="13.5">
      <c r="A352" s="2">
        <v>1991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9"/>
      <c r="T352" s="2"/>
      <c r="U352" s="2"/>
      <c r="V352" s="2"/>
      <c r="W352" s="2"/>
      <c r="X352" s="2"/>
      <c r="Y352" s="2"/>
      <c r="Z352" s="2"/>
    </row>
    <row r="353" spans="1:26" ht="13.5">
      <c r="A353" s="2">
        <v>1992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9"/>
      <c r="T353" s="2"/>
      <c r="U353" s="2"/>
      <c r="V353" s="2"/>
      <c r="W353" s="2"/>
      <c r="X353" s="2"/>
      <c r="Y353" s="2"/>
      <c r="Z353" s="2"/>
    </row>
    <row r="354" spans="1:26" ht="13.5">
      <c r="A354" s="2">
        <v>1993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9"/>
      <c r="T354" s="2"/>
      <c r="U354" s="2"/>
      <c r="V354" s="2"/>
      <c r="W354" s="2"/>
      <c r="X354" s="2"/>
      <c r="Y354" s="2"/>
      <c r="Z354" s="2"/>
    </row>
    <row r="355" spans="1:26" ht="13.5">
      <c r="A355" s="2">
        <v>1994</v>
      </c>
      <c r="B355">
        <v>716760</v>
      </c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9"/>
      <c r="T355" s="2"/>
      <c r="U355" s="2"/>
      <c r="V355" s="2"/>
      <c r="W355" s="2"/>
      <c r="X355" s="2"/>
      <c r="Y355" s="2"/>
      <c r="Z355" s="2"/>
    </row>
    <row r="356" spans="1:26" ht="13.5">
      <c r="A356" s="2">
        <v>1995</v>
      </c>
      <c r="B356">
        <v>734900</v>
      </c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9"/>
      <c r="T356" s="2"/>
      <c r="U356" s="2"/>
      <c r="V356" s="2"/>
      <c r="W356" s="2"/>
      <c r="X356" s="2"/>
      <c r="Y356" s="2"/>
      <c r="Z356" s="2"/>
    </row>
    <row r="357" spans="1:26" ht="13.5">
      <c r="A357" s="2">
        <v>1996</v>
      </c>
      <c r="B357">
        <v>799804</v>
      </c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9"/>
      <c r="T357" s="2"/>
      <c r="U357" s="2"/>
      <c r="V357" s="2"/>
      <c r="W357" s="2"/>
      <c r="X357" s="2"/>
      <c r="Y357" s="2"/>
      <c r="Z357" s="2"/>
    </row>
    <row r="358" spans="1:26" ht="13.5">
      <c r="A358" s="2">
        <v>1997</v>
      </c>
      <c r="B358">
        <v>840226</v>
      </c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9"/>
      <c r="T358" s="2"/>
      <c r="U358" s="2"/>
      <c r="V358" s="2"/>
      <c r="W358" s="2"/>
      <c r="X358" s="2"/>
      <c r="Y358" s="2"/>
      <c r="Z358" s="2"/>
    </row>
    <row r="359" spans="1:26" ht="13.5">
      <c r="A359" s="2">
        <v>1998</v>
      </c>
      <c r="B359">
        <v>849319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9"/>
      <c r="T359" s="2"/>
      <c r="U359" s="2"/>
      <c r="V359" s="2"/>
      <c r="W359" s="2"/>
      <c r="X359" s="2"/>
      <c r="Y359" s="2"/>
      <c r="Z359" s="2"/>
    </row>
    <row r="360" spans="1:26" ht="13.5">
      <c r="A360" s="2">
        <v>1999</v>
      </c>
      <c r="B360">
        <v>1018869</v>
      </c>
      <c r="C360" s="2">
        <f>SUM(D360:Y360)</f>
        <v>873603</v>
      </c>
      <c r="D360" s="2">
        <v>134119</v>
      </c>
      <c r="E360" s="2">
        <v>182554</v>
      </c>
      <c r="F360" s="2">
        <v>93487</v>
      </c>
      <c r="G360" s="2">
        <v>120944</v>
      </c>
      <c r="H360" s="2">
        <v>112172</v>
      </c>
      <c r="I360" s="2">
        <v>116836</v>
      </c>
      <c r="J360" s="2">
        <v>77643</v>
      </c>
      <c r="K360" s="2">
        <v>21587</v>
      </c>
      <c r="L360" s="2">
        <v>4575</v>
      </c>
      <c r="M360" s="2"/>
      <c r="N360" s="2">
        <v>1462</v>
      </c>
      <c r="O360" s="2">
        <v>11</v>
      </c>
      <c r="P360" s="2">
        <v>2392</v>
      </c>
      <c r="Q360" s="2"/>
      <c r="R360" s="2">
        <v>3813</v>
      </c>
      <c r="S360" s="9">
        <v>2008</v>
      </c>
      <c r="T360" s="2"/>
      <c r="U360" s="2"/>
      <c r="V360" s="2"/>
      <c r="W360" s="2"/>
      <c r="X360" s="2"/>
      <c r="Y360" s="2"/>
      <c r="Z360" s="2"/>
    </row>
    <row r="361" spans="1:26" ht="13.5">
      <c r="A361" s="2">
        <v>2000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9"/>
      <c r="T361" s="2"/>
      <c r="U361" s="2"/>
      <c r="V361" s="2"/>
      <c r="W361" s="2"/>
      <c r="X361" s="2"/>
      <c r="Y361" s="2"/>
      <c r="Z361" s="2"/>
    </row>
    <row r="362" spans="1:26" ht="13.5">
      <c r="A362" s="2">
        <v>2001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9"/>
      <c r="T362" s="2"/>
      <c r="U362" s="2"/>
      <c r="V362" s="2"/>
      <c r="W362" s="2"/>
      <c r="X362" s="2"/>
      <c r="Y362" s="2"/>
      <c r="Z362" s="2"/>
    </row>
    <row r="363" spans="1:26" ht="13.5">
      <c r="A363" s="2">
        <v>2002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9"/>
      <c r="T363" s="2"/>
      <c r="U363" s="2"/>
      <c r="V363" s="2"/>
      <c r="W363" s="2"/>
      <c r="X363" s="2"/>
      <c r="Y363" s="2"/>
      <c r="Z363" s="2"/>
    </row>
    <row r="364" spans="1:26" ht="13.5">
      <c r="A364" s="2">
        <v>2003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9"/>
      <c r="T364" s="2"/>
      <c r="U364" s="2"/>
      <c r="V364" s="2"/>
      <c r="W364" s="2"/>
      <c r="X364" s="2"/>
      <c r="Y364" s="2"/>
      <c r="Z364" s="2"/>
    </row>
    <row r="365" spans="1:26" ht="13.5">
      <c r="A365" s="2">
        <v>2004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9"/>
      <c r="T365" s="2"/>
      <c r="U365" s="2"/>
      <c r="V365" s="2"/>
      <c r="W365" s="2"/>
      <c r="X365" s="2"/>
      <c r="Y365" s="2"/>
      <c r="Z365" s="2"/>
    </row>
    <row r="366" spans="1:26" ht="13.5">
      <c r="A366" s="2">
        <v>2005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9"/>
      <c r="T366" s="2"/>
      <c r="U366" s="2"/>
      <c r="V366" s="2"/>
      <c r="W366" s="2"/>
      <c r="X366" s="2"/>
      <c r="Y366" s="2"/>
      <c r="Z366" s="2"/>
    </row>
    <row r="367" spans="1:26" ht="13.5">
      <c r="A367" s="2">
        <v>2006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9"/>
      <c r="T367" s="2"/>
      <c r="U367" s="2"/>
      <c r="V367" s="2"/>
      <c r="W367" s="2"/>
      <c r="X367" s="2"/>
      <c r="Y367" s="2"/>
      <c r="Z367" s="2"/>
    </row>
    <row r="368" spans="1:26" ht="13.5">
      <c r="A368" s="2">
        <v>2007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9"/>
      <c r="T368" s="2"/>
      <c r="U368" s="2"/>
      <c r="V368" s="2"/>
      <c r="W368" s="2"/>
      <c r="X368" s="2"/>
      <c r="Y368" s="2"/>
      <c r="Z368" s="2"/>
    </row>
    <row r="369" spans="1:26" ht="13.5">
      <c r="A369" s="2">
        <v>2008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9"/>
      <c r="T369" s="2"/>
      <c r="U369" s="2"/>
      <c r="V369" s="2"/>
      <c r="W369" s="2"/>
      <c r="X369" s="2"/>
      <c r="Y369" s="2"/>
      <c r="Z369" s="2"/>
    </row>
    <row r="370" spans="1:26" ht="13.5">
      <c r="A370" s="2">
        <v>2009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9"/>
      <c r="T370" s="2"/>
      <c r="U370" s="2"/>
      <c r="V370" s="2"/>
      <c r="W370" s="2"/>
      <c r="X370" s="2"/>
      <c r="Y370" s="2"/>
      <c r="Z370" s="2"/>
    </row>
    <row r="371" spans="1:26" ht="13.5">
      <c r="A371" s="2">
        <v>2010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9"/>
      <c r="T371" s="2"/>
      <c r="U371" s="2"/>
      <c r="V371" s="2"/>
      <c r="W371" s="2"/>
      <c r="X371" s="2"/>
      <c r="Y371" s="2"/>
      <c r="Z371" s="2"/>
    </row>
    <row r="372" spans="20:26" ht="13.5">
      <c r="T372" s="2"/>
      <c r="U372" s="2"/>
      <c r="V372" s="2"/>
      <c r="W372" s="2"/>
      <c r="X372" s="2"/>
      <c r="Y372" s="2"/>
      <c r="Z372" s="2"/>
    </row>
    <row r="373" spans="20:26" ht="13.5">
      <c r="T373" s="2"/>
      <c r="U373" s="2"/>
      <c r="V373" s="2"/>
      <c r="W373" s="2"/>
      <c r="X373" s="2"/>
      <c r="Y373" s="2"/>
      <c r="Z373" s="2"/>
    </row>
    <row r="374" spans="20:26" ht="13.5">
      <c r="T374" s="2"/>
      <c r="U374" s="2"/>
      <c r="V374" s="2"/>
      <c r="W374" s="2"/>
      <c r="X374" s="2"/>
      <c r="Y374" s="2"/>
      <c r="Z374" s="2"/>
    </row>
    <row r="375" spans="20:26" ht="13.5">
      <c r="T375" s="2"/>
      <c r="U375" s="2"/>
      <c r="V375" s="2"/>
      <c r="W375" s="2"/>
      <c r="X375" s="2"/>
      <c r="Y375" s="2"/>
      <c r="Z375" s="2"/>
    </row>
    <row r="376" spans="20:26" ht="13.5">
      <c r="T376" s="2"/>
      <c r="U376" s="2"/>
      <c r="V376" s="2"/>
      <c r="W376" s="2"/>
      <c r="X376" s="2"/>
      <c r="Y376" s="2"/>
      <c r="Z376" s="2"/>
    </row>
    <row r="377" spans="20:26" ht="13.5">
      <c r="T377" s="2"/>
      <c r="U377" s="2"/>
      <c r="V377" s="2"/>
      <c r="W377" s="2"/>
      <c r="X377" s="2"/>
      <c r="Y377" s="2"/>
      <c r="Z377" s="2"/>
    </row>
    <row r="378" spans="20:26" ht="13.5">
      <c r="T378" s="2"/>
      <c r="U378" s="2"/>
      <c r="V378" s="2"/>
      <c r="W378" s="2"/>
      <c r="X378" s="2"/>
      <c r="Y378" s="2"/>
      <c r="Z378" s="2"/>
    </row>
    <row r="379" spans="20:26" ht="13.5">
      <c r="T379" s="2"/>
      <c r="U379" s="2"/>
      <c r="V379" s="2"/>
      <c r="W379" s="2"/>
      <c r="X379" s="2"/>
      <c r="Y379" s="2"/>
      <c r="Z379" s="2"/>
    </row>
    <row r="380" spans="20:26" ht="13.5">
      <c r="T380" s="2"/>
      <c r="U380" s="2"/>
      <c r="V380" s="2"/>
      <c r="W380" s="2"/>
      <c r="X380" s="2"/>
      <c r="Y380" s="2"/>
      <c r="Z380" s="2"/>
    </row>
    <row r="381" spans="20:26" ht="13.5">
      <c r="T381" s="2"/>
      <c r="U381" s="2"/>
      <c r="V381" s="2"/>
      <c r="W381" s="2"/>
      <c r="X381" s="2"/>
      <c r="Y381" s="2"/>
      <c r="Z381" s="2"/>
    </row>
    <row r="382" spans="20:26" ht="13.5">
      <c r="T382" s="2"/>
      <c r="U382" s="2"/>
      <c r="V382" s="2"/>
      <c r="W382" s="2"/>
      <c r="X382" s="2"/>
      <c r="Y382" s="2"/>
      <c r="Z382" s="2"/>
    </row>
    <row r="383" spans="20:26" ht="13.5">
      <c r="T383" s="2"/>
      <c r="U383" s="2"/>
      <c r="V383" s="2"/>
      <c r="W383" s="2"/>
      <c r="X383" s="2"/>
      <c r="Y383" s="2"/>
      <c r="Z383" s="2"/>
    </row>
    <row r="384" spans="20:26" ht="13.5">
      <c r="T384" s="2"/>
      <c r="U384" s="2"/>
      <c r="V384" s="2"/>
      <c r="W384" s="2"/>
      <c r="X384" s="2"/>
      <c r="Y384" s="2"/>
      <c r="Z384" s="2"/>
    </row>
    <row r="385" spans="20:26" ht="13.5">
      <c r="T385" s="2"/>
      <c r="U385" s="2"/>
      <c r="V385" s="2"/>
      <c r="W385" s="2"/>
      <c r="X385" s="2"/>
      <c r="Y385" s="2"/>
      <c r="Z385" s="2"/>
    </row>
    <row r="386" spans="20:26" ht="13.5">
      <c r="T386" s="2"/>
      <c r="U386" s="2"/>
      <c r="V386" s="2"/>
      <c r="W386" s="2"/>
      <c r="X386" s="2"/>
      <c r="Y386" s="2"/>
      <c r="Z386" s="2"/>
    </row>
    <row r="387" spans="20:26" ht="13.5">
      <c r="T387" s="2"/>
      <c r="U387" s="2"/>
      <c r="V387" s="2"/>
      <c r="W387" s="2"/>
      <c r="X387" s="2"/>
      <c r="Y387" s="2"/>
      <c r="Z387" s="2"/>
    </row>
    <row r="388" spans="20:26" ht="13.5">
      <c r="T388" s="2"/>
      <c r="U388" s="2"/>
      <c r="V388" s="2"/>
      <c r="W388" s="2"/>
      <c r="X388" s="2"/>
      <c r="Y388" s="2"/>
      <c r="Z388" s="2"/>
    </row>
    <row r="389" spans="20:26" ht="13.5">
      <c r="T389" s="2"/>
      <c r="U389" s="2"/>
      <c r="V389" s="2"/>
      <c r="W389" s="2"/>
      <c r="X389" s="2"/>
      <c r="Y389" s="2"/>
      <c r="Z389" s="2"/>
    </row>
    <row r="390" spans="20:26" ht="13.5">
      <c r="T390" s="2"/>
      <c r="U390" s="2"/>
      <c r="V390" s="2"/>
      <c r="W390" s="2"/>
      <c r="X390" s="2"/>
      <c r="Y390" s="2"/>
      <c r="Z390" s="2"/>
    </row>
    <row r="391" spans="20:26" ht="13.5">
      <c r="T391" s="2"/>
      <c r="U391" s="2"/>
      <c r="V391" s="2"/>
      <c r="W391" s="2"/>
      <c r="X391" s="2"/>
      <c r="Y391" s="2"/>
      <c r="Z391" s="2"/>
    </row>
    <row r="392" spans="20:26" ht="13.5">
      <c r="T392" s="2"/>
      <c r="U392" s="2"/>
      <c r="V392" s="2"/>
      <c r="W392" s="2"/>
      <c r="X392" s="2"/>
      <c r="Y392" s="2"/>
      <c r="Z392" s="2"/>
    </row>
    <row r="393" spans="20:26" ht="13.5">
      <c r="T393" s="2"/>
      <c r="U393" s="2"/>
      <c r="V393" s="2"/>
      <c r="W393" s="2"/>
      <c r="X393" s="2"/>
      <c r="Y393" s="2"/>
      <c r="Z393" s="2"/>
    </row>
    <row r="394" spans="20:26" ht="13.5">
      <c r="T394" s="2"/>
      <c r="U394" s="2"/>
      <c r="V394" s="2"/>
      <c r="W394" s="2"/>
      <c r="X394" s="2"/>
      <c r="Y394" s="2"/>
      <c r="Z394" s="2"/>
    </row>
    <row r="395" spans="20:26" ht="13.5">
      <c r="T395" s="2"/>
      <c r="U395" s="2"/>
      <c r="V395" s="2"/>
      <c r="W395" s="2"/>
      <c r="X395" s="2"/>
      <c r="Y395" s="2"/>
      <c r="Z395" s="2"/>
    </row>
    <row r="396" spans="20:26" ht="13.5">
      <c r="T396" s="2"/>
      <c r="U396" s="2"/>
      <c r="V396" s="2"/>
      <c r="W396" s="2"/>
      <c r="X396" s="2"/>
      <c r="Y396" s="2"/>
      <c r="Z396" s="2"/>
    </row>
    <row r="397" spans="20:26" ht="13.5">
      <c r="T397" s="2"/>
      <c r="U397" s="2"/>
      <c r="V397" s="2"/>
      <c r="W397" s="2"/>
      <c r="X397" s="2"/>
      <c r="Y397" s="2"/>
      <c r="Z397" s="2"/>
    </row>
    <row r="398" spans="20:26" ht="13.5">
      <c r="T398" s="2"/>
      <c r="U398" s="2"/>
      <c r="V398" s="2"/>
      <c r="W398" s="2"/>
      <c r="X398" s="2"/>
      <c r="Y398" s="2"/>
      <c r="Z398" s="2"/>
    </row>
    <row r="399" spans="20:26" ht="13.5">
      <c r="T399" s="2"/>
      <c r="U399" s="2"/>
      <c r="V399" s="2"/>
      <c r="W399" s="2"/>
      <c r="X399" s="2"/>
      <c r="Y399" s="2"/>
      <c r="Z399" s="2"/>
    </row>
    <row r="400" spans="20:26" ht="13.5">
      <c r="T400" s="2"/>
      <c r="U400" s="2"/>
      <c r="V400" s="2"/>
      <c r="W400" s="2"/>
      <c r="X400" s="2"/>
      <c r="Y400" s="2"/>
      <c r="Z400" s="2"/>
    </row>
    <row r="401" spans="1:26" ht="13.5">
      <c r="A401" s="10"/>
      <c r="B401" s="2" t="s">
        <v>18</v>
      </c>
      <c r="C401" s="4"/>
      <c r="D401" s="4" t="s">
        <v>9</v>
      </c>
      <c r="E401" s="5"/>
      <c r="F401" s="5"/>
      <c r="G401" s="5"/>
      <c r="H401" s="5"/>
      <c r="I401" s="5"/>
      <c r="J401" s="5"/>
      <c r="K401" s="5"/>
      <c r="L401" s="6"/>
      <c r="M401" s="9" t="s">
        <v>10</v>
      </c>
      <c r="N401" s="3"/>
      <c r="O401" s="3"/>
      <c r="P401" s="3"/>
      <c r="Q401" s="3"/>
      <c r="R401" s="3"/>
      <c r="S401" s="3"/>
      <c r="T401" s="2"/>
      <c r="U401" s="2"/>
      <c r="V401" s="2"/>
      <c r="W401" s="2"/>
      <c r="X401" s="2"/>
      <c r="Y401" s="2"/>
      <c r="Z401" s="2"/>
    </row>
    <row r="402" spans="1:26" ht="13.5">
      <c r="A402" s="11" t="s">
        <v>26</v>
      </c>
      <c r="B402" s="2" t="s">
        <v>0</v>
      </c>
      <c r="C402" s="2"/>
      <c r="D402" s="2" t="s">
        <v>7</v>
      </c>
      <c r="E402" s="2" t="s">
        <v>1</v>
      </c>
      <c r="F402" s="2" t="s">
        <v>2</v>
      </c>
      <c r="G402" s="2" t="s">
        <v>3</v>
      </c>
      <c r="H402" s="2" t="s">
        <v>4</v>
      </c>
      <c r="I402" s="2" t="s">
        <v>5</v>
      </c>
      <c r="J402" s="2" t="s">
        <v>6</v>
      </c>
      <c r="K402" s="2" t="s">
        <v>8</v>
      </c>
      <c r="L402" s="2" t="s">
        <v>19</v>
      </c>
      <c r="M402" s="7" t="s">
        <v>11</v>
      </c>
      <c r="N402" s="7" t="s">
        <v>12</v>
      </c>
      <c r="O402" s="7" t="s">
        <v>13</v>
      </c>
      <c r="P402" s="7" t="s">
        <v>14</v>
      </c>
      <c r="Q402" s="7" t="s">
        <v>17</v>
      </c>
      <c r="R402" s="8" t="s">
        <v>16</v>
      </c>
      <c r="S402" s="9" t="s">
        <v>15</v>
      </c>
      <c r="T402" s="2" t="s">
        <v>51</v>
      </c>
      <c r="U402" s="2"/>
      <c r="V402" s="2"/>
      <c r="W402" s="2"/>
      <c r="X402" s="2"/>
      <c r="Y402" s="2"/>
      <c r="Z402" s="2"/>
    </row>
    <row r="403" spans="1:26" ht="13.5">
      <c r="A403" s="2">
        <v>1940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9"/>
      <c r="T403" s="24" t="s">
        <v>52</v>
      </c>
      <c r="U403" s="24" t="s">
        <v>53</v>
      </c>
      <c r="V403" s="24" t="s">
        <v>54</v>
      </c>
      <c r="W403" s="24" t="s">
        <v>55</v>
      </c>
      <c r="X403" s="24" t="s">
        <v>56</v>
      </c>
      <c r="Y403" s="24" t="s">
        <v>57</v>
      </c>
      <c r="Z403" s="2"/>
    </row>
    <row r="404" spans="1:26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9"/>
      <c r="T404" s="2"/>
      <c r="U404" s="2"/>
      <c r="V404" s="2"/>
      <c r="W404" s="2"/>
      <c r="X404" s="2"/>
      <c r="Y404" s="2"/>
      <c r="Z404" s="2"/>
    </row>
    <row r="405" spans="1:26" ht="13.5">
      <c r="A405" s="2">
        <v>1945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9"/>
      <c r="T405" s="2"/>
      <c r="U405" s="2"/>
      <c r="V405" s="2"/>
      <c r="W405" s="2"/>
      <c r="X405" s="2"/>
      <c r="Y405" s="2"/>
      <c r="Z405" s="2"/>
    </row>
    <row r="406" spans="1:26" ht="13.5">
      <c r="A406" s="2">
        <v>1946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9"/>
      <c r="T406" s="2"/>
      <c r="U406" s="2"/>
      <c r="V406" s="2"/>
      <c r="W406" s="2"/>
      <c r="X406" s="2"/>
      <c r="Y406" s="2"/>
      <c r="Z406" s="2"/>
    </row>
    <row r="407" spans="1:26" ht="13.5">
      <c r="A407" s="2">
        <v>1947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9"/>
      <c r="T407" s="2"/>
      <c r="U407" s="2"/>
      <c r="V407" s="2"/>
      <c r="W407" s="2"/>
      <c r="X407" s="2"/>
      <c r="Y407" s="2"/>
      <c r="Z407" s="2"/>
    </row>
    <row r="408" spans="1:26" ht="13.5">
      <c r="A408" s="2">
        <v>1948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9"/>
      <c r="T408" s="2"/>
      <c r="U408" s="2"/>
      <c r="V408" s="2"/>
      <c r="W408" s="2"/>
      <c r="X408" s="2"/>
      <c r="Y408" s="2"/>
      <c r="Z408" s="2"/>
    </row>
    <row r="409" spans="1:26" ht="13.5">
      <c r="A409" s="2">
        <v>1949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9"/>
      <c r="T409" s="2"/>
      <c r="U409" s="2"/>
      <c r="V409" s="2"/>
      <c r="W409" s="2"/>
      <c r="X409" s="2"/>
      <c r="Y409" s="2"/>
      <c r="Z409" s="2"/>
    </row>
    <row r="410" spans="1:26" ht="13.5">
      <c r="A410" s="2">
        <v>1950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9"/>
      <c r="T410" s="2"/>
      <c r="U410" s="2"/>
      <c r="V410" s="2"/>
      <c r="W410" s="2"/>
      <c r="X410" s="2"/>
      <c r="Y410" s="2"/>
      <c r="Z410" s="2"/>
    </row>
    <row r="411" spans="1:26" ht="13.5">
      <c r="A411" s="2">
        <v>1951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9"/>
      <c r="T411" s="2"/>
      <c r="U411" s="2"/>
      <c r="V411" s="2"/>
      <c r="W411" s="2"/>
      <c r="X411" s="2"/>
      <c r="Y411" s="2"/>
      <c r="Z411" s="2"/>
    </row>
    <row r="412" spans="1:26" ht="13.5">
      <c r="A412" s="2">
        <v>1952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9"/>
      <c r="T412" s="2"/>
      <c r="U412" s="2"/>
      <c r="V412" s="2"/>
      <c r="W412" s="2"/>
      <c r="X412" s="2"/>
      <c r="Y412" s="2"/>
      <c r="Z412" s="2"/>
    </row>
    <row r="413" spans="1:26" ht="13.5">
      <c r="A413" s="2">
        <v>1953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9"/>
      <c r="T413" s="2"/>
      <c r="U413" s="2"/>
      <c r="V413" s="2"/>
      <c r="W413" s="2"/>
      <c r="X413" s="2"/>
      <c r="Y413" s="2"/>
      <c r="Z413" s="2"/>
    </row>
    <row r="414" spans="1:26" ht="13.5">
      <c r="A414" s="2">
        <v>1954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9"/>
      <c r="T414" s="2"/>
      <c r="U414" s="2"/>
      <c r="V414" s="2"/>
      <c r="W414" s="2"/>
      <c r="X414" s="2"/>
      <c r="Y414" s="2"/>
      <c r="Z414" s="2"/>
    </row>
    <row r="415" spans="1:26" ht="13.5">
      <c r="A415" s="2">
        <v>1955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9"/>
      <c r="T415" s="2"/>
      <c r="U415" s="2"/>
      <c r="V415" s="2"/>
      <c r="W415" s="2"/>
      <c r="X415" s="2"/>
      <c r="Y415" s="2"/>
      <c r="Z415" s="2"/>
    </row>
    <row r="416" spans="1:26" ht="13.5">
      <c r="A416" s="2">
        <v>1956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9"/>
      <c r="T416" s="2"/>
      <c r="U416" s="2"/>
      <c r="V416" s="2"/>
      <c r="W416" s="2"/>
      <c r="X416" s="2"/>
      <c r="Y416" s="2"/>
      <c r="Z416" s="2"/>
    </row>
    <row r="417" spans="1:26" ht="13.5">
      <c r="A417" s="2">
        <v>1957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9"/>
      <c r="T417" s="2"/>
      <c r="U417" s="2"/>
      <c r="V417" s="2"/>
      <c r="W417" s="2"/>
      <c r="X417" s="2"/>
      <c r="Y417" s="2"/>
      <c r="Z417" s="2"/>
    </row>
    <row r="418" spans="1:26" ht="13.5">
      <c r="A418" s="2">
        <v>1958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9"/>
      <c r="T418" s="2"/>
      <c r="U418" s="2"/>
      <c r="V418" s="2"/>
      <c r="W418" s="2"/>
      <c r="X418" s="2"/>
      <c r="Y418" s="2"/>
      <c r="Z418" s="2"/>
    </row>
    <row r="419" spans="1:26" ht="13.5">
      <c r="A419" s="2">
        <v>1959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9"/>
      <c r="T419" s="2"/>
      <c r="U419" s="2"/>
      <c r="V419" s="2"/>
      <c r="W419" s="2"/>
      <c r="X419" s="2"/>
      <c r="Y419" s="2"/>
      <c r="Z419" s="2"/>
    </row>
    <row r="420" spans="1:26" ht="13.5">
      <c r="A420" s="2">
        <v>1960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9"/>
      <c r="T420" s="2"/>
      <c r="U420" s="2"/>
      <c r="V420" s="2"/>
      <c r="W420" s="2"/>
      <c r="X420" s="2"/>
      <c r="Y420" s="2"/>
      <c r="Z420" s="2"/>
    </row>
    <row r="421" spans="1:26" ht="13.5">
      <c r="A421" s="2">
        <v>1961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9"/>
      <c r="T421" s="2"/>
      <c r="U421" s="2"/>
      <c r="V421" s="2"/>
      <c r="W421" s="2"/>
      <c r="X421" s="2"/>
      <c r="Y421" s="2"/>
      <c r="Z421" s="2"/>
    </row>
    <row r="422" spans="1:26" ht="13.5">
      <c r="A422" s="2">
        <v>1962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9"/>
      <c r="T422" s="2"/>
      <c r="U422" s="2"/>
      <c r="V422" s="2"/>
      <c r="W422" s="2"/>
      <c r="X422" s="2"/>
      <c r="Y422" s="2"/>
      <c r="Z422" s="2"/>
    </row>
    <row r="423" spans="1:26" ht="13.5">
      <c r="A423" s="2">
        <v>1963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9"/>
      <c r="T423" s="2"/>
      <c r="U423" s="2"/>
      <c r="V423" s="2"/>
      <c r="W423" s="2"/>
      <c r="X423" s="2"/>
      <c r="Y423" s="2"/>
      <c r="Z423" s="2"/>
    </row>
    <row r="424" spans="1:26" ht="13.5">
      <c r="A424" s="2">
        <v>1964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9"/>
      <c r="T424" s="2"/>
      <c r="U424" s="2"/>
      <c r="V424" s="2"/>
      <c r="W424" s="2"/>
      <c r="X424" s="2"/>
      <c r="Y424" s="2"/>
      <c r="Z424" s="2"/>
    </row>
    <row r="425" spans="1:26" ht="13.5">
      <c r="A425" s="2">
        <v>1965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9"/>
      <c r="T425" s="2"/>
      <c r="U425" s="2"/>
      <c r="V425" s="2"/>
      <c r="W425" s="2"/>
      <c r="X425" s="2"/>
      <c r="Y425" s="2"/>
      <c r="Z425" s="2"/>
    </row>
    <row r="426" spans="1:26" ht="13.5">
      <c r="A426" s="2">
        <v>1966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9"/>
      <c r="T426" s="2"/>
      <c r="U426" s="2"/>
      <c r="V426" s="2"/>
      <c r="W426" s="2"/>
      <c r="X426" s="2"/>
      <c r="Y426" s="2"/>
      <c r="Z426" s="2"/>
    </row>
    <row r="427" spans="1:26" ht="13.5">
      <c r="A427" s="2">
        <v>1967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9"/>
      <c r="T427" s="2"/>
      <c r="U427" s="2"/>
      <c r="V427" s="2"/>
      <c r="W427" s="2"/>
      <c r="X427" s="2"/>
      <c r="Y427" s="2"/>
      <c r="Z427" s="2"/>
    </row>
    <row r="428" spans="1:26" ht="13.5">
      <c r="A428" s="2">
        <v>1968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9"/>
      <c r="T428" s="2"/>
      <c r="U428" s="2"/>
      <c r="V428" s="2"/>
      <c r="W428" s="2"/>
      <c r="X428" s="2"/>
      <c r="Y428" s="2"/>
      <c r="Z428" s="2"/>
    </row>
    <row r="429" spans="1:26" ht="13.5">
      <c r="A429" s="2">
        <v>1969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9"/>
      <c r="T429" s="2"/>
      <c r="U429" s="2"/>
      <c r="V429" s="2"/>
      <c r="W429" s="2"/>
      <c r="X429" s="2"/>
      <c r="Y429" s="2"/>
      <c r="Z429" s="2"/>
    </row>
    <row r="430" spans="1:26" ht="13.5">
      <c r="A430" s="2">
        <v>1970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9"/>
      <c r="T430" s="2"/>
      <c r="U430" s="2"/>
      <c r="V430" s="2"/>
      <c r="W430" s="2"/>
      <c r="X430" s="2"/>
      <c r="Y430" s="2"/>
      <c r="Z430" s="2"/>
    </row>
    <row r="431" spans="1:26" ht="13.5">
      <c r="A431" s="2">
        <v>1971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9"/>
      <c r="T431" s="2"/>
      <c r="U431" s="2"/>
      <c r="V431" s="2"/>
      <c r="W431" s="2"/>
      <c r="X431" s="2"/>
      <c r="Y431" s="2"/>
      <c r="Z431" s="2"/>
    </row>
    <row r="432" spans="1:26" ht="13.5">
      <c r="A432" s="2">
        <v>1972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9"/>
      <c r="T432" s="2"/>
      <c r="U432" s="2"/>
      <c r="V432" s="2"/>
      <c r="W432" s="2"/>
      <c r="X432" s="2"/>
      <c r="Y432" s="2"/>
      <c r="Z432" s="2"/>
    </row>
    <row r="433" spans="1:26" ht="13.5">
      <c r="A433" s="2">
        <v>1973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9"/>
      <c r="T433" s="2"/>
      <c r="U433" s="2"/>
      <c r="V433" s="2"/>
      <c r="W433" s="2"/>
      <c r="X433" s="2"/>
      <c r="Y433" s="2"/>
      <c r="Z433" s="2"/>
    </row>
    <row r="434" spans="1:26" ht="13.5">
      <c r="A434" s="2">
        <v>1974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9"/>
      <c r="T434" s="2"/>
      <c r="U434" s="2"/>
      <c r="V434" s="2"/>
      <c r="W434" s="2"/>
      <c r="X434" s="2"/>
      <c r="Y434" s="2"/>
      <c r="Z434" s="2"/>
    </row>
    <row r="435" spans="1:26" ht="13.5">
      <c r="A435" s="2">
        <v>1975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9"/>
      <c r="T435" s="2"/>
      <c r="U435" s="2"/>
      <c r="V435" s="2"/>
      <c r="W435" s="2"/>
      <c r="X435" s="2"/>
      <c r="Y435" s="2"/>
      <c r="Z435" s="2"/>
    </row>
    <row r="436" spans="1:26" ht="13.5">
      <c r="A436" s="2">
        <v>1976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9"/>
      <c r="T436" s="2"/>
      <c r="U436" s="2"/>
      <c r="V436" s="2"/>
      <c r="W436" s="2"/>
      <c r="X436" s="2"/>
      <c r="Y436" s="2"/>
      <c r="Z436" s="2"/>
    </row>
    <row r="437" spans="1:26" ht="13.5">
      <c r="A437" s="2">
        <v>1977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9"/>
      <c r="T437" s="2"/>
      <c r="U437" s="2"/>
      <c r="V437" s="2"/>
      <c r="W437" s="2"/>
      <c r="X437" s="2"/>
      <c r="Y437" s="2"/>
      <c r="Z437" s="2"/>
    </row>
    <row r="438" spans="1:26" ht="13.5">
      <c r="A438" s="2">
        <v>1978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9"/>
      <c r="T438" s="2"/>
      <c r="U438" s="2"/>
      <c r="V438" s="2"/>
      <c r="W438" s="2"/>
      <c r="X438" s="2"/>
      <c r="Y438" s="2"/>
      <c r="Z438" s="2"/>
    </row>
    <row r="439" spans="1:26" ht="13.5">
      <c r="A439" s="2">
        <v>1979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9"/>
      <c r="T439" s="2"/>
      <c r="U439" s="2"/>
      <c r="V439" s="2"/>
      <c r="W439" s="2"/>
      <c r="X439" s="2"/>
      <c r="Y439" s="2"/>
      <c r="Z439" s="2"/>
    </row>
    <row r="440" spans="1:26" ht="13.5">
      <c r="A440" s="2">
        <v>1980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9"/>
      <c r="T440" s="2"/>
      <c r="U440" s="2"/>
      <c r="V440" s="2"/>
      <c r="W440" s="2"/>
      <c r="X440" s="2"/>
      <c r="Y440" s="2"/>
      <c r="Z440" s="2"/>
    </row>
    <row r="441" spans="1:26" ht="13.5">
      <c r="A441" s="2">
        <v>1981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9"/>
      <c r="T441" s="2"/>
      <c r="U441" s="2"/>
      <c r="V441" s="2"/>
      <c r="W441" s="2"/>
      <c r="X441" s="2"/>
      <c r="Y441" s="2"/>
      <c r="Z441" s="2"/>
    </row>
    <row r="442" spans="1:26" ht="13.5">
      <c r="A442" s="2">
        <v>1982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9"/>
      <c r="T442" s="2"/>
      <c r="U442" s="2"/>
      <c r="V442" s="2"/>
      <c r="W442" s="2"/>
      <c r="X442" s="2"/>
      <c r="Y442" s="2"/>
      <c r="Z442" s="2"/>
    </row>
    <row r="443" spans="1:26" ht="13.5">
      <c r="A443" s="2">
        <v>1983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9"/>
      <c r="T443" s="2"/>
      <c r="U443" s="2"/>
      <c r="V443" s="2"/>
      <c r="W443" s="2"/>
      <c r="X443" s="2"/>
      <c r="Y443" s="2"/>
      <c r="Z443" s="2"/>
    </row>
    <row r="444" spans="1:26" ht="13.5">
      <c r="A444" s="2">
        <v>1984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9"/>
      <c r="T444" s="2"/>
      <c r="U444" s="2"/>
      <c r="V444" s="2"/>
      <c r="W444" s="2"/>
      <c r="X444" s="2"/>
      <c r="Y444" s="2"/>
      <c r="Z444" s="2"/>
    </row>
    <row r="445" spans="1:26" ht="13.5">
      <c r="A445" s="2">
        <v>1985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9"/>
      <c r="T445" s="2"/>
      <c r="U445" s="2"/>
      <c r="V445" s="2"/>
      <c r="W445" s="2"/>
      <c r="X445" s="2"/>
      <c r="Y445" s="2"/>
      <c r="Z445" s="2"/>
    </row>
    <row r="446" spans="1:26" ht="13.5">
      <c r="A446" s="2">
        <v>1986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9"/>
      <c r="T446" s="2"/>
      <c r="U446" s="2"/>
      <c r="V446" s="2"/>
      <c r="W446" s="2"/>
      <c r="X446" s="2"/>
      <c r="Y446" s="2"/>
      <c r="Z446" s="2"/>
    </row>
    <row r="447" spans="1:26" ht="13.5">
      <c r="A447" s="2">
        <v>1987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9"/>
      <c r="T447" s="2"/>
      <c r="U447" s="2"/>
      <c r="V447" s="2"/>
      <c r="W447" s="2"/>
      <c r="X447" s="2"/>
      <c r="Y447" s="2"/>
      <c r="Z447" s="2"/>
    </row>
    <row r="448" spans="1:26" ht="13.5">
      <c r="A448" s="2">
        <v>1988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9"/>
      <c r="T448" s="2"/>
      <c r="U448" s="2"/>
      <c r="V448" s="2"/>
      <c r="W448" s="2"/>
      <c r="X448" s="2"/>
      <c r="Y448" s="2"/>
      <c r="Z448" s="2"/>
    </row>
    <row r="449" spans="1:26" ht="13.5">
      <c r="A449" s="2">
        <v>1989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9"/>
      <c r="T449" s="2"/>
      <c r="U449" s="2"/>
      <c r="V449" s="2"/>
      <c r="W449" s="2"/>
      <c r="X449" s="2"/>
      <c r="Y449" s="2"/>
      <c r="Z449" s="2"/>
    </row>
    <row r="450" spans="1:26" ht="13.5">
      <c r="A450" s="2">
        <v>1990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9"/>
      <c r="T450" s="2"/>
      <c r="U450" s="2"/>
      <c r="V450" s="2"/>
      <c r="W450" s="2"/>
      <c r="X450" s="2"/>
      <c r="Y450" s="2"/>
      <c r="Z450" s="2"/>
    </row>
    <row r="451" spans="1:26" ht="13.5">
      <c r="A451" s="2">
        <v>1991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9"/>
      <c r="T451" s="2"/>
      <c r="U451" s="2"/>
      <c r="V451" s="2"/>
      <c r="W451" s="2"/>
      <c r="X451" s="2"/>
      <c r="Y451" s="2"/>
      <c r="Z451" s="2"/>
    </row>
    <row r="452" spans="1:26" ht="13.5">
      <c r="A452" s="2">
        <v>1992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9"/>
      <c r="T452" s="2"/>
      <c r="U452" s="2"/>
      <c r="V452" s="2"/>
      <c r="W452" s="2"/>
      <c r="X452" s="2"/>
      <c r="Y452" s="2"/>
      <c r="Z452" s="2"/>
    </row>
    <row r="453" spans="1:26" ht="13.5">
      <c r="A453" s="2">
        <v>1993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9"/>
      <c r="T453" s="2"/>
      <c r="U453" s="2"/>
      <c r="V453" s="2"/>
      <c r="W453" s="2"/>
      <c r="X453" s="2"/>
      <c r="Y453" s="2"/>
      <c r="Z453" s="2"/>
    </row>
    <row r="454" spans="1:26" ht="13.5">
      <c r="A454" s="2">
        <v>1994</v>
      </c>
      <c r="B454">
        <v>22692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9"/>
      <c r="T454" s="2"/>
      <c r="U454" s="2"/>
      <c r="V454" s="2"/>
      <c r="W454" s="2"/>
      <c r="X454" s="2"/>
      <c r="Y454" s="2"/>
      <c r="Z454" s="2"/>
    </row>
    <row r="455" spans="1:26" ht="13.5">
      <c r="A455" s="2">
        <v>1995</v>
      </c>
      <c r="B455">
        <v>16297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9"/>
      <c r="T455" s="2"/>
      <c r="U455" s="2"/>
      <c r="V455" s="2"/>
      <c r="W455" s="2"/>
      <c r="X455" s="2"/>
      <c r="Y455" s="2"/>
      <c r="Z455" s="2"/>
    </row>
    <row r="456" spans="1:26" ht="13.5">
      <c r="A456" s="2">
        <v>1996</v>
      </c>
      <c r="B456">
        <v>16791</v>
      </c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9"/>
      <c r="T456" s="2"/>
      <c r="U456" s="2"/>
      <c r="V456" s="2"/>
      <c r="W456" s="2"/>
      <c r="X456" s="2"/>
      <c r="Y456" s="2"/>
      <c r="Z456" s="2"/>
    </row>
    <row r="457" spans="1:26" ht="13.5">
      <c r="A457" s="2">
        <v>1997</v>
      </c>
      <c r="B457">
        <v>9510</v>
      </c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9"/>
      <c r="T457" s="2"/>
      <c r="U457" s="2"/>
      <c r="V457" s="2"/>
      <c r="W457" s="2"/>
      <c r="X457" s="2"/>
      <c r="Y457" s="2"/>
      <c r="Z457" s="2"/>
    </row>
    <row r="458" spans="1:26" ht="13.5">
      <c r="A458" s="2">
        <v>1998</v>
      </c>
      <c r="B458">
        <v>27898</v>
      </c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9"/>
      <c r="T458" s="2"/>
      <c r="U458" s="2"/>
      <c r="V458" s="2"/>
      <c r="W458" s="2"/>
      <c r="X458" s="2"/>
      <c r="Y458" s="2"/>
      <c r="Z458" s="2"/>
    </row>
    <row r="459" spans="1:26" ht="13.5">
      <c r="A459" s="2">
        <v>1999</v>
      </c>
      <c r="B459">
        <v>28424</v>
      </c>
      <c r="C459" s="2">
        <f>SUM(D459:Y459)</f>
        <v>28280</v>
      </c>
      <c r="D459" s="2"/>
      <c r="E459" s="2"/>
      <c r="F459" s="2"/>
      <c r="G459" s="2"/>
      <c r="H459" s="2"/>
      <c r="I459" s="2">
        <v>1200</v>
      </c>
      <c r="J459" s="2"/>
      <c r="K459" s="2">
        <v>27080</v>
      </c>
      <c r="L459" s="2"/>
      <c r="M459" s="2"/>
      <c r="N459" s="2"/>
      <c r="O459" s="2"/>
      <c r="P459" s="2"/>
      <c r="Q459" s="2"/>
      <c r="R459" s="2"/>
      <c r="S459" s="9"/>
      <c r="T459" s="2"/>
      <c r="U459" s="2"/>
      <c r="V459" s="2"/>
      <c r="W459" s="2"/>
      <c r="X459" s="2"/>
      <c r="Y459" s="2"/>
      <c r="Z459" s="2"/>
    </row>
    <row r="460" spans="1:26" ht="13.5">
      <c r="A460" s="2">
        <v>2000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9"/>
      <c r="T460" s="24"/>
      <c r="U460" s="24">
        <v>38937</v>
      </c>
      <c r="V460" s="24">
        <v>56231</v>
      </c>
      <c r="W460" s="24">
        <v>11432</v>
      </c>
      <c r="X460" s="24">
        <v>12432</v>
      </c>
      <c r="Y460" s="24">
        <v>26471</v>
      </c>
      <c r="Z460" s="2"/>
    </row>
    <row r="461" spans="1:26" ht="13.5">
      <c r="A461" s="2">
        <v>2001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9"/>
      <c r="T461" s="2"/>
      <c r="U461" s="2"/>
      <c r="V461" s="2"/>
      <c r="W461" s="2"/>
      <c r="X461" s="2"/>
      <c r="Y461" s="2"/>
      <c r="Z461" s="2"/>
    </row>
    <row r="462" spans="1:26" ht="13.5">
      <c r="A462" s="2">
        <v>2002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9"/>
      <c r="T462" s="2"/>
      <c r="U462" s="2"/>
      <c r="V462" s="2"/>
      <c r="W462" s="2"/>
      <c r="X462" s="2"/>
      <c r="Y462" s="2"/>
      <c r="Z462" s="2"/>
    </row>
    <row r="463" spans="1:26" ht="13.5">
      <c r="A463" s="2">
        <v>2003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9"/>
      <c r="T463" s="2"/>
      <c r="U463" s="2"/>
      <c r="V463" s="2"/>
      <c r="W463" s="2"/>
      <c r="X463" s="2"/>
      <c r="Y463" s="2"/>
      <c r="Z463" s="2"/>
    </row>
    <row r="464" spans="1:26" ht="13.5">
      <c r="A464" s="2">
        <v>2004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9"/>
      <c r="T464" s="2"/>
      <c r="U464" s="2"/>
      <c r="V464" s="2"/>
      <c r="W464" s="2"/>
      <c r="X464" s="2"/>
      <c r="Y464" s="2"/>
      <c r="Z464" s="2"/>
    </row>
    <row r="465" spans="1:26" ht="13.5">
      <c r="A465" s="2">
        <v>2005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9"/>
      <c r="T465" s="2"/>
      <c r="U465" s="2"/>
      <c r="V465" s="2"/>
      <c r="W465" s="2"/>
      <c r="X465" s="2"/>
      <c r="Y465" s="2"/>
      <c r="Z465" s="2"/>
    </row>
    <row r="466" spans="1:26" ht="13.5">
      <c r="A466" s="2">
        <v>2006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9"/>
      <c r="T466" s="2"/>
      <c r="U466" s="2"/>
      <c r="V466" s="2"/>
      <c r="W466" s="2"/>
      <c r="X466" s="2"/>
      <c r="Y466" s="2"/>
      <c r="Z466" s="2"/>
    </row>
    <row r="467" spans="1:26" ht="13.5">
      <c r="A467" s="2">
        <v>2007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9"/>
      <c r="T467" s="2"/>
      <c r="U467" s="2"/>
      <c r="V467" s="2"/>
      <c r="W467" s="2"/>
      <c r="X467" s="2"/>
      <c r="Y467" s="2"/>
      <c r="Z467" s="2"/>
    </row>
    <row r="468" spans="1:26" ht="13.5">
      <c r="A468" s="2">
        <v>2008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9"/>
      <c r="T468" s="2"/>
      <c r="U468" s="2"/>
      <c r="V468" s="2"/>
      <c r="W468" s="2"/>
      <c r="X468" s="2"/>
      <c r="Y468" s="2"/>
      <c r="Z468" s="2"/>
    </row>
    <row r="469" spans="1:26" ht="13.5">
      <c r="A469" s="2">
        <v>2009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9"/>
      <c r="T469" s="2"/>
      <c r="U469" s="2"/>
      <c r="V469" s="2"/>
      <c r="W469" s="2"/>
      <c r="X469" s="2"/>
      <c r="Y469" s="2"/>
      <c r="Z469" s="2"/>
    </row>
    <row r="470" spans="1:26" ht="13.5">
      <c r="A470" s="2">
        <v>2010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9"/>
      <c r="T470" s="2"/>
      <c r="U470" s="2"/>
      <c r="V470" s="2"/>
      <c r="W470" s="2"/>
      <c r="X470" s="2"/>
      <c r="Y470" s="2"/>
      <c r="Z470" s="2"/>
    </row>
    <row r="471" spans="20:26" ht="13.5">
      <c r="T471" s="2"/>
      <c r="U471" s="2"/>
      <c r="V471" s="2"/>
      <c r="W471" s="2"/>
      <c r="X471" s="2"/>
      <c r="Y471" s="2"/>
      <c r="Z471" s="2"/>
    </row>
    <row r="472" spans="20:26" ht="13.5">
      <c r="T472" s="2"/>
      <c r="U472" s="2"/>
      <c r="V472" s="2"/>
      <c r="W472" s="2"/>
      <c r="X472" s="2"/>
      <c r="Y472" s="2"/>
      <c r="Z472" s="2"/>
    </row>
    <row r="473" spans="20:26" ht="13.5">
      <c r="T473" s="2"/>
      <c r="U473" s="2"/>
      <c r="V473" s="2"/>
      <c r="W473" s="2"/>
      <c r="X473" s="2"/>
      <c r="Y473" s="2"/>
      <c r="Z473" s="2"/>
    </row>
    <row r="474" spans="20:26" ht="13.5">
      <c r="T474" s="2"/>
      <c r="U474" s="2"/>
      <c r="V474" s="2"/>
      <c r="W474" s="2"/>
      <c r="X474" s="2"/>
      <c r="Y474" s="2"/>
      <c r="Z474" s="2"/>
    </row>
    <row r="475" spans="20:26" ht="13.5">
      <c r="T475" s="2"/>
      <c r="U475" s="2"/>
      <c r="V475" s="2"/>
      <c r="W475" s="2"/>
      <c r="X475" s="2"/>
      <c r="Y475" s="2"/>
      <c r="Z475" s="2"/>
    </row>
    <row r="476" spans="20:26" ht="13.5">
      <c r="T476" s="2"/>
      <c r="U476" s="2"/>
      <c r="V476" s="2"/>
      <c r="W476" s="2"/>
      <c r="X476" s="2"/>
      <c r="Y476" s="2"/>
      <c r="Z476" s="2"/>
    </row>
    <row r="477" spans="20:26" ht="13.5">
      <c r="T477" s="2"/>
      <c r="U477" s="2"/>
      <c r="V477" s="2"/>
      <c r="W477" s="2"/>
      <c r="X477" s="2"/>
      <c r="Y477" s="2"/>
      <c r="Z477" s="2"/>
    </row>
    <row r="478" spans="20:26" ht="13.5">
      <c r="T478" s="2"/>
      <c r="U478" s="2"/>
      <c r="V478" s="2"/>
      <c r="W478" s="2"/>
      <c r="X478" s="2"/>
      <c r="Y478" s="2"/>
      <c r="Z478" s="2"/>
    </row>
    <row r="479" spans="20:26" ht="13.5">
      <c r="T479" s="2"/>
      <c r="U479" s="2"/>
      <c r="V479" s="2"/>
      <c r="W479" s="2"/>
      <c r="X479" s="2"/>
      <c r="Y479" s="2"/>
      <c r="Z479" s="2"/>
    </row>
    <row r="480" spans="20:26" ht="13.5">
      <c r="T480" s="2"/>
      <c r="U480" s="2"/>
      <c r="V480" s="2"/>
      <c r="W480" s="2"/>
      <c r="X480" s="2"/>
      <c r="Y480" s="2"/>
      <c r="Z480" s="2"/>
    </row>
    <row r="481" spans="20:26" ht="13.5">
      <c r="T481" s="2"/>
      <c r="U481" s="2"/>
      <c r="V481" s="2"/>
      <c r="W481" s="2"/>
      <c r="X481" s="2"/>
      <c r="Y481" s="2"/>
      <c r="Z481" s="2"/>
    </row>
    <row r="482" spans="20:26" ht="13.5">
      <c r="T482" s="2"/>
      <c r="U482" s="2"/>
      <c r="V482" s="2"/>
      <c r="W482" s="2"/>
      <c r="X482" s="2"/>
      <c r="Y482" s="2"/>
      <c r="Z482" s="2"/>
    </row>
    <row r="483" spans="20:26" ht="13.5">
      <c r="T483" s="2"/>
      <c r="U483" s="2"/>
      <c r="V483" s="2"/>
      <c r="W483" s="2"/>
      <c r="X483" s="2"/>
      <c r="Y483" s="2"/>
      <c r="Z483" s="2"/>
    </row>
    <row r="484" spans="20:26" ht="13.5">
      <c r="T484" s="2"/>
      <c r="U484" s="2"/>
      <c r="V484" s="2"/>
      <c r="W484" s="2"/>
      <c r="X484" s="2"/>
      <c r="Y484" s="2"/>
      <c r="Z484" s="2"/>
    </row>
    <row r="485" spans="20:26" ht="13.5">
      <c r="T485" s="2"/>
      <c r="U485" s="2"/>
      <c r="V485" s="2"/>
      <c r="W485" s="2"/>
      <c r="X485" s="2"/>
      <c r="Y485" s="2"/>
      <c r="Z485" s="2"/>
    </row>
    <row r="486" spans="20:26" ht="13.5">
      <c r="T486" s="2"/>
      <c r="U486" s="2"/>
      <c r="V486" s="2"/>
      <c r="W486" s="2"/>
      <c r="X486" s="2"/>
      <c r="Y486" s="2"/>
      <c r="Z486" s="2"/>
    </row>
    <row r="487" spans="20:26" ht="13.5">
      <c r="T487" s="2"/>
      <c r="U487" s="2"/>
      <c r="V487" s="2"/>
      <c r="W487" s="2"/>
      <c r="X487" s="2"/>
      <c r="Y487" s="2"/>
      <c r="Z487" s="2"/>
    </row>
    <row r="488" spans="20:26" ht="13.5">
      <c r="T488" s="2"/>
      <c r="U488" s="2"/>
      <c r="V488" s="2"/>
      <c r="W488" s="2"/>
      <c r="X488" s="2"/>
      <c r="Y488" s="2"/>
      <c r="Z488" s="2"/>
    </row>
    <row r="489" spans="20:26" ht="13.5">
      <c r="T489" s="2"/>
      <c r="U489" s="2"/>
      <c r="V489" s="2"/>
      <c r="W489" s="2"/>
      <c r="X489" s="2"/>
      <c r="Y489" s="2"/>
      <c r="Z489" s="2"/>
    </row>
    <row r="490" spans="20:26" ht="13.5">
      <c r="T490" s="2"/>
      <c r="U490" s="2"/>
      <c r="V490" s="2"/>
      <c r="W490" s="2"/>
      <c r="X490" s="2"/>
      <c r="Y490" s="2"/>
      <c r="Z490" s="2"/>
    </row>
    <row r="491" spans="20:26" ht="13.5">
      <c r="T491" s="2"/>
      <c r="U491" s="2"/>
      <c r="V491" s="2"/>
      <c r="W491" s="2"/>
      <c r="X491" s="2"/>
      <c r="Y491" s="2"/>
      <c r="Z491" s="2"/>
    </row>
    <row r="492" spans="20:26" ht="13.5">
      <c r="T492" s="2"/>
      <c r="U492" s="2"/>
      <c r="V492" s="2"/>
      <c r="W492" s="2"/>
      <c r="X492" s="2"/>
      <c r="Y492" s="2"/>
      <c r="Z492" s="2"/>
    </row>
    <row r="493" spans="20:26" ht="13.5">
      <c r="T493" s="2"/>
      <c r="U493" s="2"/>
      <c r="V493" s="2"/>
      <c r="W493" s="2"/>
      <c r="X493" s="2"/>
      <c r="Y493" s="2"/>
      <c r="Z493" s="2"/>
    </row>
    <row r="494" spans="20:26" ht="13.5">
      <c r="T494" s="2"/>
      <c r="U494" s="2"/>
      <c r="V494" s="2"/>
      <c r="W494" s="2"/>
      <c r="X494" s="2"/>
      <c r="Y494" s="2"/>
      <c r="Z494" s="2"/>
    </row>
    <row r="495" spans="20:26" ht="13.5">
      <c r="T495" s="2"/>
      <c r="U495" s="2"/>
      <c r="V495" s="2"/>
      <c r="W495" s="2"/>
      <c r="X495" s="2"/>
      <c r="Y495" s="2"/>
      <c r="Z495" s="2"/>
    </row>
    <row r="496" spans="20:26" ht="13.5">
      <c r="T496" s="2"/>
      <c r="U496" s="2"/>
      <c r="V496" s="2"/>
      <c r="W496" s="2"/>
      <c r="X496" s="2"/>
      <c r="Y496" s="2"/>
      <c r="Z496" s="2"/>
    </row>
    <row r="497" spans="20:26" ht="13.5">
      <c r="T497" s="2"/>
      <c r="U497" s="2"/>
      <c r="V497" s="2"/>
      <c r="W497" s="2"/>
      <c r="X497" s="2"/>
      <c r="Y497" s="2"/>
      <c r="Z497" s="2"/>
    </row>
    <row r="498" spans="20:26" ht="13.5">
      <c r="T498" s="2"/>
      <c r="U498" s="2"/>
      <c r="V498" s="2"/>
      <c r="W498" s="2"/>
      <c r="X498" s="2"/>
      <c r="Y498" s="2"/>
      <c r="Z498" s="2"/>
    </row>
    <row r="499" spans="20:26" ht="13.5">
      <c r="T499" s="2"/>
      <c r="U499" s="2"/>
      <c r="V499" s="2"/>
      <c r="W499" s="2"/>
      <c r="X499" s="2"/>
      <c r="Y499" s="2"/>
      <c r="Z499" s="2"/>
    </row>
    <row r="500" spans="20:26" ht="13.5">
      <c r="T500" s="2"/>
      <c r="U500" s="2"/>
      <c r="V500" s="2"/>
      <c r="W500" s="2"/>
      <c r="X500" s="2"/>
      <c r="Y500" s="2"/>
      <c r="Z500" s="2"/>
    </row>
    <row r="501" spans="1:26" ht="13.5">
      <c r="A501" s="10"/>
      <c r="B501" s="2" t="s">
        <v>18</v>
      </c>
      <c r="C501" s="4"/>
      <c r="D501" s="4" t="s">
        <v>9</v>
      </c>
      <c r="E501" s="5"/>
      <c r="F501" s="5"/>
      <c r="G501" s="5"/>
      <c r="H501" s="5"/>
      <c r="I501" s="5"/>
      <c r="J501" s="5"/>
      <c r="K501" s="5"/>
      <c r="L501" s="6"/>
      <c r="M501" s="9" t="s">
        <v>10</v>
      </c>
      <c r="N501" s="3"/>
      <c r="O501" s="3"/>
      <c r="P501" s="3"/>
      <c r="Q501" s="3"/>
      <c r="R501" s="3"/>
      <c r="S501" s="3"/>
      <c r="T501" s="2"/>
      <c r="U501" s="2"/>
      <c r="V501" s="2"/>
      <c r="W501" s="2"/>
      <c r="X501" s="2"/>
      <c r="Y501" s="2"/>
      <c r="Z501" s="2"/>
    </row>
    <row r="502" spans="1:26" ht="13.5">
      <c r="A502" s="11" t="s">
        <v>32</v>
      </c>
      <c r="B502" s="2" t="s">
        <v>0</v>
      </c>
      <c r="C502" s="2"/>
      <c r="D502" s="2" t="s">
        <v>7</v>
      </c>
      <c r="E502" s="2" t="s">
        <v>1</v>
      </c>
      <c r="F502" s="2" t="s">
        <v>2</v>
      </c>
      <c r="G502" s="2" t="s">
        <v>3</v>
      </c>
      <c r="H502" s="2" t="s">
        <v>4</v>
      </c>
      <c r="I502" s="2" t="s">
        <v>5</v>
      </c>
      <c r="J502" s="2" t="s">
        <v>6</v>
      </c>
      <c r="K502" s="2" t="s">
        <v>8</v>
      </c>
      <c r="L502" s="2" t="s">
        <v>19</v>
      </c>
      <c r="M502" s="7" t="s">
        <v>11</v>
      </c>
      <c r="N502" s="7" t="s">
        <v>12</v>
      </c>
      <c r="O502" s="7" t="s">
        <v>13</v>
      </c>
      <c r="P502" s="7" t="s">
        <v>14</v>
      </c>
      <c r="Q502" s="7" t="s">
        <v>17</v>
      </c>
      <c r="R502" s="8" t="s">
        <v>16</v>
      </c>
      <c r="S502" s="9" t="s">
        <v>15</v>
      </c>
      <c r="T502" s="2"/>
      <c r="U502" s="2"/>
      <c r="V502" s="2"/>
      <c r="W502" s="2"/>
      <c r="X502" s="2"/>
      <c r="Y502" s="2"/>
      <c r="Z502" s="2"/>
    </row>
    <row r="503" spans="1:26" ht="13.5">
      <c r="A503" s="2">
        <v>1940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9"/>
      <c r="T503" s="2"/>
      <c r="U503" s="2"/>
      <c r="V503" s="2"/>
      <c r="W503" s="2"/>
      <c r="X503" s="2"/>
      <c r="Y503" s="2"/>
      <c r="Z503" s="2"/>
    </row>
    <row r="504" spans="1:26" ht="13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9"/>
      <c r="T504" s="2"/>
      <c r="U504" s="2"/>
      <c r="V504" s="2"/>
      <c r="W504" s="2"/>
      <c r="X504" s="2"/>
      <c r="Y504" s="2"/>
      <c r="Z504" s="2"/>
    </row>
    <row r="505" spans="1:26" ht="13.5">
      <c r="A505" s="2">
        <v>1945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9"/>
      <c r="T505" s="2"/>
      <c r="U505" s="2"/>
      <c r="V505" s="2"/>
      <c r="W505" s="2"/>
      <c r="X505" s="2"/>
      <c r="Y505" s="2"/>
      <c r="Z505" s="2"/>
    </row>
    <row r="506" spans="1:26" ht="13.5">
      <c r="A506" s="2">
        <v>1946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9"/>
      <c r="T506" s="2"/>
      <c r="U506" s="2"/>
      <c r="V506" s="2"/>
      <c r="W506" s="2"/>
      <c r="X506" s="2"/>
      <c r="Y506" s="2"/>
      <c r="Z506" s="2"/>
    </row>
    <row r="507" spans="1:26" ht="13.5">
      <c r="A507" s="2">
        <v>1947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9"/>
      <c r="T507" s="2"/>
      <c r="U507" s="2"/>
      <c r="V507" s="2"/>
      <c r="W507" s="2"/>
      <c r="X507" s="2"/>
      <c r="Y507" s="2"/>
      <c r="Z507" s="2"/>
    </row>
    <row r="508" spans="1:26" ht="13.5">
      <c r="A508" s="2">
        <v>1948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9"/>
      <c r="T508" s="2"/>
      <c r="U508" s="2"/>
      <c r="V508" s="2"/>
      <c r="W508" s="2"/>
      <c r="X508" s="2"/>
      <c r="Y508" s="2"/>
      <c r="Z508" s="2"/>
    </row>
    <row r="509" spans="1:26" ht="13.5">
      <c r="A509" s="2">
        <v>1949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9"/>
      <c r="T509" s="2"/>
      <c r="U509" s="2"/>
      <c r="V509" s="2"/>
      <c r="W509" s="2"/>
      <c r="X509" s="2"/>
      <c r="Y509" s="2"/>
      <c r="Z509" s="2"/>
    </row>
    <row r="510" spans="1:26" ht="13.5">
      <c r="A510" s="2">
        <v>1950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9"/>
      <c r="T510" s="2"/>
      <c r="U510" s="2"/>
      <c r="V510" s="2"/>
      <c r="W510" s="2"/>
      <c r="X510" s="2"/>
      <c r="Y510" s="2"/>
      <c r="Z510" s="2"/>
    </row>
    <row r="511" spans="1:26" ht="13.5">
      <c r="A511" s="2">
        <v>1951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9"/>
      <c r="T511" s="2"/>
      <c r="U511" s="2"/>
      <c r="V511" s="2"/>
      <c r="W511" s="2"/>
      <c r="X511" s="2"/>
      <c r="Y511" s="2"/>
      <c r="Z511" s="2"/>
    </row>
    <row r="512" spans="1:26" ht="13.5">
      <c r="A512" s="2">
        <v>1952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9"/>
      <c r="T512" s="2"/>
      <c r="U512" s="2"/>
      <c r="V512" s="2"/>
      <c r="W512" s="2"/>
      <c r="X512" s="2"/>
      <c r="Y512" s="2"/>
      <c r="Z512" s="2"/>
    </row>
    <row r="513" spans="1:26" ht="13.5">
      <c r="A513" s="2">
        <v>1953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9"/>
      <c r="T513" s="2"/>
      <c r="U513" s="2"/>
      <c r="V513" s="2"/>
      <c r="W513" s="2"/>
      <c r="X513" s="2"/>
      <c r="Y513" s="2"/>
      <c r="Z513" s="2"/>
    </row>
    <row r="514" spans="1:26" ht="13.5">
      <c r="A514" s="2">
        <v>1954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9"/>
      <c r="T514" s="2"/>
      <c r="U514" s="2"/>
      <c r="V514" s="2"/>
      <c r="W514" s="2"/>
      <c r="X514" s="2"/>
      <c r="Y514" s="2"/>
      <c r="Z514" s="2"/>
    </row>
    <row r="515" spans="1:26" ht="13.5">
      <c r="A515" s="2">
        <v>1955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9"/>
      <c r="T515" s="2"/>
      <c r="U515" s="2"/>
      <c r="V515" s="2"/>
      <c r="W515" s="2"/>
      <c r="X515" s="2"/>
      <c r="Y515" s="2"/>
      <c r="Z515" s="2"/>
    </row>
    <row r="516" spans="1:26" ht="13.5">
      <c r="A516" s="2">
        <v>1956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9"/>
      <c r="T516" s="2"/>
      <c r="U516" s="2"/>
      <c r="V516" s="2"/>
      <c r="W516" s="2"/>
      <c r="X516" s="2"/>
      <c r="Y516" s="2"/>
      <c r="Z516" s="2"/>
    </row>
    <row r="517" spans="1:26" ht="13.5">
      <c r="A517" s="2">
        <v>1957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9"/>
      <c r="T517" s="2"/>
      <c r="U517" s="2"/>
      <c r="V517" s="2"/>
      <c r="W517" s="2"/>
      <c r="X517" s="2"/>
      <c r="Y517" s="2"/>
      <c r="Z517" s="2"/>
    </row>
    <row r="518" spans="1:26" ht="13.5">
      <c r="A518" s="2">
        <v>1958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9"/>
      <c r="T518" s="2"/>
      <c r="U518" s="2"/>
      <c r="V518" s="2"/>
      <c r="W518" s="2"/>
      <c r="X518" s="2"/>
      <c r="Y518" s="2"/>
      <c r="Z518" s="2"/>
    </row>
    <row r="519" spans="1:26" ht="13.5">
      <c r="A519" s="2">
        <v>1959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9"/>
      <c r="T519" s="2"/>
      <c r="U519" s="2"/>
      <c r="V519" s="2"/>
      <c r="W519" s="2"/>
      <c r="X519" s="2"/>
      <c r="Y519" s="2"/>
      <c r="Z519" s="2"/>
    </row>
    <row r="520" spans="1:26" ht="13.5">
      <c r="A520" s="2">
        <v>1960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9"/>
      <c r="T520" s="2"/>
      <c r="U520" s="2"/>
      <c r="V520" s="2"/>
      <c r="W520" s="2"/>
      <c r="X520" s="2"/>
      <c r="Y520" s="2"/>
      <c r="Z520" s="2"/>
    </row>
    <row r="521" spans="1:26" ht="13.5">
      <c r="A521" s="2">
        <v>1961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9"/>
      <c r="T521" s="2"/>
      <c r="U521" s="2"/>
      <c r="V521" s="2"/>
      <c r="W521" s="2"/>
      <c r="X521" s="2"/>
      <c r="Y521" s="2"/>
      <c r="Z521" s="2"/>
    </row>
    <row r="522" spans="1:26" ht="13.5">
      <c r="A522" s="2">
        <v>1962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9"/>
      <c r="T522" s="2"/>
      <c r="U522" s="2"/>
      <c r="V522" s="2"/>
      <c r="W522" s="2"/>
      <c r="X522" s="2"/>
      <c r="Y522" s="2"/>
      <c r="Z522" s="2"/>
    </row>
    <row r="523" spans="1:26" ht="13.5">
      <c r="A523" s="2">
        <v>1963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9"/>
      <c r="T523" s="2"/>
      <c r="U523" s="2"/>
      <c r="V523" s="2"/>
      <c r="W523" s="2"/>
      <c r="X523" s="2"/>
      <c r="Y523" s="2"/>
      <c r="Z523" s="2"/>
    </row>
    <row r="524" spans="1:26" ht="13.5">
      <c r="A524" s="2">
        <v>1964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9"/>
      <c r="T524" s="2"/>
      <c r="U524" s="2"/>
      <c r="V524" s="2"/>
      <c r="W524" s="2"/>
      <c r="X524" s="2"/>
      <c r="Y524" s="2"/>
      <c r="Z524" s="2"/>
    </row>
    <row r="525" spans="1:26" ht="13.5">
      <c r="A525" s="2">
        <v>1965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9"/>
      <c r="T525" s="2"/>
      <c r="U525" s="2"/>
      <c r="V525" s="2"/>
      <c r="W525" s="2"/>
      <c r="X525" s="2"/>
      <c r="Y525" s="2"/>
      <c r="Z525" s="2"/>
    </row>
    <row r="526" spans="1:26" ht="13.5">
      <c r="A526" s="2">
        <v>1966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9"/>
      <c r="T526" s="2"/>
      <c r="U526" s="2"/>
      <c r="V526" s="2"/>
      <c r="W526" s="2"/>
      <c r="X526" s="2"/>
      <c r="Y526" s="2"/>
      <c r="Z526" s="2"/>
    </row>
    <row r="527" spans="1:26" ht="13.5">
      <c r="A527" s="2">
        <v>1967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9"/>
      <c r="T527" s="2"/>
      <c r="U527" s="2"/>
      <c r="V527" s="2"/>
      <c r="W527" s="2"/>
      <c r="X527" s="2"/>
      <c r="Y527" s="2"/>
      <c r="Z527" s="2"/>
    </row>
    <row r="528" spans="1:26" ht="13.5">
      <c r="A528" s="2">
        <v>1968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9"/>
      <c r="T528" s="2"/>
      <c r="U528" s="2"/>
      <c r="V528" s="2"/>
      <c r="W528" s="2"/>
      <c r="X528" s="2"/>
      <c r="Y528" s="2"/>
      <c r="Z528" s="2"/>
    </row>
    <row r="529" spans="1:26" ht="13.5">
      <c r="A529" s="2">
        <v>1969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9"/>
      <c r="T529" s="2"/>
      <c r="U529" s="2"/>
      <c r="V529" s="2"/>
      <c r="W529" s="2"/>
      <c r="X529" s="2"/>
      <c r="Y529" s="2"/>
      <c r="Z529" s="2"/>
    </row>
    <row r="530" spans="1:26" ht="13.5">
      <c r="A530" s="2">
        <v>1970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9"/>
      <c r="T530" s="2"/>
      <c r="U530" s="2"/>
      <c r="V530" s="2"/>
      <c r="W530" s="2"/>
      <c r="X530" s="2"/>
      <c r="Y530" s="2"/>
      <c r="Z530" s="2"/>
    </row>
    <row r="531" spans="1:26" ht="13.5">
      <c r="A531" s="2">
        <v>1971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9"/>
      <c r="T531" s="2"/>
      <c r="U531" s="2"/>
      <c r="V531" s="2"/>
      <c r="W531" s="2"/>
      <c r="X531" s="2"/>
      <c r="Y531" s="2"/>
      <c r="Z531" s="2"/>
    </row>
    <row r="532" spans="1:26" ht="13.5">
      <c r="A532" s="2">
        <v>1972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9"/>
      <c r="T532" s="2"/>
      <c r="U532" s="2"/>
      <c r="V532" s="2"/>
      <c r="W532" s="2"/>
      <c r="X532" s="2"/>
      <c r="Y532" s="2"/>
      <c r="Z532" s="2"/>
    </row>
    <row r="533" spans="1:26" ht="13.5">
      <c r="A533" s="2">
        <v>1973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9"/>
      <c r="T533" s="2"/>
      <c r="U533" s="2"/>
      <c r="V533" s="2"/>
      <c r="W533" s="2"/>
      <c r="X533" s="2"/>
      <c r="Y533" s="2"/>
      <c r="Z533" s="2"/>
    </row>
    <row r="534" spans="1:26" ht="13.5">
      <c r="A534" s="2">
        <v>1974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9"/>
      <c r="T534" s="2"/>
      <c r="U534" s="2"/>
      <c r="V534" s="2"/>
      <c r="W534" s="2"/>
      <c r="X534" s="2"/>
      <c r="Y534" s="2"/>
      <c r="Z534" s="2"/>
    </row>
    <row r="535" spans="1:26" ht="13.5">
      <c r="A535" s="2">
        <v>1975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9"/>
      <c r="T535" s="2"/>
      <c r="U535" s="2"/>
      <c r="V535" s="2"/>
      <c r="W535" s="2"/>
      <c r="X535" s="2"/>
      <c r="Y535" s="2"/>
      <c r="Z535" s="2"/>
    </row>
    <row r="536" spans="1:26" ht="13.5">
      <c r="A536" s="2">
        <v>1976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9"/>
      <c r="T536" s="2"/>
      <c r="U536" s="2"/>
      <c r="V536" s="2"/>
      <c r="W536" s="2"/>
      <c r="X536" s="2"/>
      <c r="Y536" s="2"/>
      <c r="Z536" s="2"/>
    </row>
    <row r="537" spans="1:26" ht="13.5">
      <c r="A537" s="2">
        <v>1977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9"/>
      <c r="T537" s="2"/>
      <c r="U537" s="2"/>
      <c r="V537" s="2"/>
      <c r="W537" s="2"/>
      <c r="X537" s="2"/>
      <c r="Y537" s="2"/>
      <c r="Z537" s="2"/>
    </row>
    <row r="538" spans="1:26" ht="13.5">
      <c r="A538" s="2">
        <v>1978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9"/>
      <c r="T538" s="2"/>
      <c r="U538" s="2"/>
      <c r="V538" s="2"/>
      <c r="W538" s="2"/>
      <c r="X538" s="2"/>
      <c r="Y538" s="2"/>
      <c r="Z538" s="2"/>
    </row>
    <row r="539" spans="1:26" ht="13.5">
      <c r="A539" s="2">
        <v>1979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9"/>
      <c r="T539" s="2"/>
      <c r="U539" s="2"/>
      <c r="V539" s="2"/>
      <c r="W539" s="2"/>
      <c r="X539" s="2"/>
      <c r="Y539" s="2"/>
      <c r="Z539" s="2"/>
    </row>
    <row r="540" spans="1:26" ht="13.5">
      <c r="A540" s="2">
        <v>1980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9"/>
      <c r="T540" s="2"/>
      <c r="U540" s="2"/>
      <c r="V540" s="2"/>
      <c r="W540" s="2"/>
      <c r="X540" s="2"/>
      <c r="Y540" s="2"/>
      <c r="Z540" s="2"/>
    </row>
    <row r="541" spans="1:26" ht="13.5">
      <c r="A541" s="2">
        <v>1981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9"/>
      <c r="T541" s="2"/>
      <c r="U541" s="2"/>
      <c r="V541" s="2"/>
      <c r="W541" s="2"/>
      <c r="X541" s="2"/>
      <c r="Y541" s="2"/>
      <c r="Z541" s="2"/>
    </row>
    <row r="542" spans="1:26" ht="13.5">
      <c r="A542" s="2">
        <v>1982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9"/>
      <c r="T542" s="2"/>
      <c r="U542" s="2"/>
      <c r="V542" s="2"/>
      <c r="W542" s="2"/>
      <c r="X542" s="2"/>
      <c r="Y542" s="2"/>
      <c r="Z542" s="2"/>
    </row>
    <row r="543" spans="1:26" ht="13.5">
      <c r="A543" s="2">
        <v>1983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9"/>
      <c r="T543" s="2"/>
      <c r="U543" s="2"/>
      <c r="V543" s="2"/>
      <c r="W543" s="2"/>
      <c r="X543" s="2"/>
      <c r="Y543" s="2"/>
      <c r="Z543" s="2"/>
    </row>
    <row r="544" spans="1:26" ht="13.5">
      <c r="A544" s="2">
        <v>1984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9"/>
      <c r="T544" s="2"/>
      <c r="U544" s="2"/>
      <c r="V544" s="2"/>
      <c r="W544" s="2"/>
      <c r="X544" s="2"/>
      <c r="Y544" s="2"/>
      <c r="Z544" s="2"/>
    </row>
    <row r="545" spans="1:26" ht="13.5">
      <c r="A545" s="2">
        <v>1985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9"/>
      <c r="T545" s="2"/>
      <c r="U545" s="2"/>
      <c r="V545" s="2"/>
      <c r="W545" s="2"/>
      <c r="X545" s="2"/>
      <c r="Y545" s="2"/>
      <c r="Z545" s="2"/>
    </row>
    <row r="546" spans="1:26" ht="13.5">
      <c r="A546" s="2">
        <v>1986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9"/>
      <c r="T546" s="2"/>
      <c r="U546" s="2"/>
      <c r="V546" s="2"/>
      <c r="W546" s="2"/>
      <c r="X546" s="2"/>
      <c r="Y546" s="2"/>
      <c r="Z546" s="2"/>
    </row>
    <row r="547" spans="1:26" ht="13.5">
      <c r="A547" s="2">
        <v>1987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9"/>
      <c r="T547" s="2"/>
      <c r="U547" s="2"/>
      <c r="V547" s="2"/>
      <c r="W547" s="2"/>
      <c r="X547" s="2"/>
      <c r="Y547" s="2"/>
      <c r="Z547" s="2"/>
    </row>
    <row r="548" spans="1:26" ht="13.5">
      <c r="A548" s="2">
        <v>1988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9"/>
      <c r="T548" s="2"/>
      <c r="U548" s="2"/>
      <c r="V548" s="2"/>
      <c r="W548" s="2"/>
      <c r="X548" s="2"/>
      <c r="Y548" s="2"/>
      <c r="Z548" s="2"/>
    </row>
    <row r="549" spans="1:26" ht="13.5">
      <c r="A549" s="2">
        <v>1989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9"/>
      <c r="T549" s="2"/>
      <c r="U549" s="2"/>
      <c r="V549" s="2"/>
      <c r="W549" s="2"/>
      <c r="X549" s="2"/>
      <c r="Y549" s="2"/>
      <c r="Z549" s="2"/>
    </row>
    <row r="550" spans="1:26" ht="13.5">
      <c r="A550" s="2">
        <v>1990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9"/>
      <c r="T550" s="2"/>
      <c r="U550" s="2"/>
      <c r="V550" s="2"/>
      <c r="W550" s="2"/>
      <c r="X550" s="2"/>
      <c r="Y550" s="2"/>
      <c r="Z550" s="2"/>
    </row>
    <row r="551" spans="1:26" ht="13.5">
      <c r="A551" s="2">
        <v>1991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9"/>
      <c r="T551" s="2"/>
      <c r="U551" s="2"/>
      <c r="V551" s="2"/>
      <c r="W551" s="2"/>
      <c r="X551" s="2"/>
      <c r="Y551" s="2"/>
      <c r="Z551" s="2"/>
    </row>
    <row r="552" spans="1:26" ht="13.5">
      <c r="A552" s="2">
        <v>1992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9"/>
      <c r="T552" s="2"/>
      <c r="U552" s="2"/>
      <c r="V552" s="2"/>
      <c r="W552" s="2"/>
      <c r="X552" s="2"/>
      <c r="Y552" s="2"/>
      <c r="Z552" s="2"/>
    </row>
    <row r="553" spans="1:26" ht="13.5">
      <c r="A553" s="2">
        <v>1993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9"/>
      <c r="T553" s="2"/>
      <c r="U553" s="2"/>
      <c r="V553" s="2"/>
      <c r="W553" s="2"/>
      <c r="X553" s="2"/>
      <c r="Y553" s="2"/>
      <c r="Z553" s="2"/>
    </row>
    <row r="554" spans="1:26" ht="13.5">
      <c r="A554" s="2">
        <v>1994</v>
      </c>
      <c r="B554">
        <v>200605</v>
      </c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9"/>
      <c r="T554" s="2"/>
      <c r="U554" s="2"/>
      <c r="V554" s="2"/>
      <c r="W554" s="2"/>
      <c r="X554" s="2"/>
      <c r="Y554" s="2"/>
      <c r="Z554" s="2"/>
    </row>
    <row r="555" spans="1:26" ht="13.5">
      <c r="A555" s="2">
        <v>1995</v>
      </c>
      <c r="B555">
        <v>235515</v>
      </c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9"/>
      <c r="T555" s="2"/>
      <c r="U555" s="2"/>
      <c r="V555" s="2"/>
      <c r="W555" s="2"/>
      <c r="X555" s="2"/>
      <c r="Y555" s="2"/>
      <c r="Z555" s="2"/>
    </row>
    <row r="556" spans="1:26" ht="13.5">
      <c r="A556" s="2">
        <v>1996</v>
      </c>
      <c r="B556">
        <v>267495</v>
      </c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9"/>
      <c r="T556" s="2"/>
      <c r="U556" s="2"/>
      <c r="V556" s="2"/>
      <c r="W556" s="2"/>
      <c r="X556" s="2"/>
      <c r="Y556" s="2"/>
      <c r="Z556" s="2"/>
    </row>
    <row r="557" spans="1:26" ht="13.5">
      <c r="A557" s="2">
        <v>1997</v>
      </c>
      <c r="B557">
        <v>206916</v>
      </c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9"/>
      <c r="T557" s="2"/>
      <c r="U557" s="2"/>
      <c r="V557" s="2"/>
      <c r="W557" s="2"/>
      <c r="X557" s="2"/>
      <c r="Y557" s="2"/>
      <c r="Z557" s="2"/>
    </row>
    <row r="558" spans="1:26" ht="13.5">
      <c r="A558" s="2">
        <v>1998</v>
      </c>
      <c r="B558">
        <v>193158</v>
      </c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9"/>
      <c r="T558" s="2"/>
      <c r="U558" s="2"/>
      <c r="V558" s="2"/>
      <c r="W558" s="2"/>
      <c r="X558" s="2"/>
      <c r="Y558" s="2"/>
      <c r="Z558" s="2"/>
    </row>
    <row r="559" spans="1:26" ht="13.5">
      <c r="A559" s="2">
        <v>1999</v>
      </c>
      <c r="B559">
        <v>219705</v>
      </c>
      <c r="C559" s="2">
        <f>SUM(D559:Y559)</f>
        <v>219849</v>
      </c>
      <c r="D559" s="2">
        <v>448</v>
      </c>
      <c r="E559" s="2">
        <v>95181</v>
      </c>
      <c r="F559" s="2">
        <v>8220</v>
      </c>
      <c r="G559" s="2">
        <v>3118</v>
      </c>
      <c r="H559" s="2">
        <v>25825</v>
      </c>
      <c r="I559" s="2">
        <v>36184</v>
      </c>
      <c r="J559" s="2">
        <v>8151</v>
      </c>
      <c r="K559" s="2">
        <v>41634</v>
      </c>
      <c r="L559" s="2"/>
      <c r="M559" s="2"/>
      <c r="N559" s="2">
        <v>3</v>
      </c>
      <c r="O559" s="2">
        <v>9</v>
      </c>
      <c r="P559" s="2"/>
      <c r="Q559" s="2"/>
      <c r="R559" s="2"/>
      <c r="S559" s="9">
        <v>932</v>
      </c>
      <c r="T559" s="2">
        <v>144</v>
      </c>
      <c r="U559" s="2"/>
      <c r="V559" s="2"/>
      <c r="W559" s="2"/>
      <c r="X559" s="2"/>
      <c r="Y559" s="2"/>
      <c r="Z559" s="2"/>
    </row>
    <row r="560" spans="1:26" ht="13.5">
      <c r="A560" s="2">
        <v>2000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9"/>
      <c r="T560" s="2"/>
      <c r="U560" s="2"/>
      <c r="V560" s="2"/>
      <c r="W560" s="2"/>
      <c r="X560" s="2"/>
      <c r="Y560" s="2"/>
      <c r="Z560" s="2"/>
    </row>
    <row r="561" spans="1:26" ht="13.5">
      <c r="A561" s="2">
        <v>2001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9"/>
      <c r="T561" s="2"/>
      <c r="U561" s="2"/>
      <c r="V561" s="2"/>
      <c r="W561" s="2"/>
      <c r="X561" s="2"/>
      <c r="Y561" s="2"/>
      <c r="Z561" s="2"/>
    </row>
    <row r="562" spans="1:26" ht="13.5">
      <c r="A562" s="2">
        <v>2002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9"/>
      <c r="T562" s="2"/>
      <c r="U562" s="2"/>
      <c r="V562" s="2"/>
      <c r="W562" s="2"/>
      <c r="X562" s="2"/>
      <c r="Y562" s="2"/>
      <c r="Z562" s="2"/>
    </row>
    <row r="563" spans="1:26" ht="13.5">
      <c r="A563" s="2">
        <v>2003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9"/>
      <c r="T563" s="2"/>
      <c r="U563" s="2"/>
      <c r="V563" s="2"/>
      <c r="W563" s="2"/>
      <c r="X563" s="2"/>
      <c r="Y563" s="2"/>
      <c r="Z563" s="2"/>
    </row>
    <row r="564" spans="1:26" ht="13.5">
      <c r="A564" s="2">
        <v>2004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9"/>
      <c r="T564" s="2"/>
      <c r="U564" s="2"/>
      <c r="V564" s="2"/>
      <c r="W564" s="2"/>
      <c r="X564" s="2"/>
      <c r="Y564" s="2"/>
      <c r="Z564" s="2"/>
    </row>
    <row r="565" spans="1:26" ht="13.5">
      <c r="A565" s="2">
        <v>2005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9"/>
      <c r="T565" s="2"/>
      <c r="U565" s="2"/>
      <c r="V565" s="2"/>
      <c r="W565" s="2"/>
      <c r="X565" s="2"/>
      <c r="Y565" s="2"/>
      <c r="Z565" s="2"/>
    </row>
    <row r="566" spans="1:26" ht="13.5">
      <c r="A566" s="2">
        <v>2006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9"/>
      <c r="T566" s="2"/>
      <c r="U566" s="2"/>
      <c r="V566" s="2"/>
      <c r="W566" s="2"/>
      <c r="X566" s="2"/>
      <c r="Y566" s="2"/>
      <c r="Z566" s="2"/>
    </row>
    <row r="567" spans="1:26" ht="13.5">
      <c r="A567" s="2">
        <v>2007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9"/>
      <c r="T567" s="2"/>
      <c r="U567" s="2"/>
      <c r="V567" s="2"/>
      <c r="W567" s="2"/>
      <c r="X567" s="2"/>
      <c r="Y567" s="2"/>
      <c r="Z567" s="2"/>
    </row>
    <row r="568" spans="1:26" ht="13.5">
      <c r="A568" s="2">
        <v>2008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9"/>
      <c r="T568" s="2"/>
      <c r="U568" s="2"/>
      <c r="V568" s="2"/>
      <c r="W568" s="2"/>
      <c r="X568" s="2"/>
      <c r="Y568" s="2"/>
      <c r="Z568" s="2"/>
    </row>
    <row r="569" spans="1:26" ht="13.5">
      <c r="A569" s="2">
        <v>2009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9"/>
      <c r="T569" s="2"/>
      <c r="U569" s="2"/>
      <c r="V569" s="2"/>
      <c r="W569" s="2"/>
      <c r="X569" s="2"/>
      <c r="Y569" s="2"/>
      <c r="Z569" s="2"/>
    </row>
    <row r="570" spans="1:26" ht="13.5">
      <c r="A570" s="2">
        <v>2010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9"/>
      <c r="T570" s="2"/>
      <c r="U570" s="2"/>
      <c r="V570" s="2"/>
      <c r="W570" s="2"/>
      <c r="X570" s="2"/>
      <c r="Y570" s="2"/>
      <c r="Z570" s="2"/>
    </row>
    <row r="601" spans="1:19" ht="13.5">
      <c r="A601" s="10"/>
      <c r="B601" s="2" t="s">
        <v>18</v>
      </c>
      <c r="C601" s="4"/>
      <c r="D601" s="4" t="s">
        <v>9</v>
      </c>
      <c r="E601" s="5"/>
      <c r="F601" s="5"/>
      <c r="G601" s="5"/>
      <c r="H601" s="5"/>
      <c r="I601" s="5"/>
      <c r="J601" s="5"/>
      <c r="K601" s="5"/>
      <c r="L601" s="6"/>
      <c r="M601" s="9" t="s">
        <v>10</v>
      </c>
      <c r="N601" s="3"/>
      <c r="O601" s="3"/>
      <c r="P601" s="3"/>
      <c r="Q601" s="3"/>
      <c r="R601" s="3"/>
      <c r="S601" s="1"/>
    </row>
    <row r="602" spans="1:19" ht="13.5">
      <c r="A602" s="15" t="s">
        <v>33</v>
      </c>
      <c r="B602" s="2" t="s">
        <v>0</v>
      </c>
      <c r="C602" s="2"/>
      <c r="D602" s="2" t="s">
        <v>7</v>
      </c>
      <c r="E602" s="2" t="s">
        <v>1</v>
      </c>
      <c r="F602" s="2" t="s">
        <v>2</v>
      </c>
      <c r="G602" s="2" t="s">
        <v>3</v>
      </c>
      <c r="H602" s="2" t="s">
        <v>4</v>
      </c>
      <c r="I602" s="2" t="s">
        <v>5</v>
      </c>
      <c r="J602" s="2" t="s">
        <v>6</v>
      </c>
      <c r="K602" s="2" t="s">
        <v>8</v>
      </c>
      <c r="L602" s="2" t="s">
        <v>19</v>
      </c>
      <c r="M602" s="7" t="s">
        <v>11</v>
      </c>
      <c r="N602" s="7" t="s">
        <v>12</v>
      </c>
      <c r="O602" s="7" t="s">
        <v>13</v>
      </c>
      <c r="P602" s="7" t="s">
        <v>14</v>
      </c>
      <c r="Q602" s="7" t="s">
        <v>17</v>
      </c>
      <c r="R602" s="8" t="s">
        <v>16</v>
      </c>
      <c r="S602" s="2" t="s">
        <v>15</v>
      </c>
    </row>
    <row r="603" spans="1:19" ht="13.5">
      <c r="A603" s="2">
        <v>1940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3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3.5">
      <c r="A605" s="2">
        <v>1945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3.5">
      <c r="A606" s="2">
        <v>1946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3.5">
      <c r="A607" s="2">
        <v>1947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3.5">
      <c r="A608" s="2">
        <v>1948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3.5">
      <c r="A609" s="2">
        <v>1949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3.5">
      <c r="A610" s="2">
        <v>1950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3.5">
      <c r="A611" s="2">
        <v>1951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3.5">
      <c r="A612" s="2">
        <v>1952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3.5">
      <c r="A613" s="2">
        <v>1953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3.5">
      <c r="A614" s="2">
        <v>1954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3.5">
      <c r="A615" s="2">
        <v>1955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3.5">
      <c r="A616" s="2">
        <v>1956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3.5">
      <c r="A617" s="2">
        <v>1957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3.5">
      <c r="A618" s="2">
        <v>1958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3.5">
      <c r="A619" s="2">
        <v>1959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3.5">
      <c r="A620" s="2">
        <v>1960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3.5">
      <c r="A621" s="2">
        <v>1961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3.5">
      <c r="A622" s="2">
        <v>1962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3.5">
      <c r="A623" s="2">
        <v>1963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3.5">
      <c r="A624" s="2">
        <v>1964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3.5">
      <c r="A625" s="2">
        <v>1965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3.5">
      <c r="A626" s="2">
        <v>1966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3.5">
      <c r="A627" s="2">
        <v>1967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3.5">
      <c r="A628" s="2">
        <v>1968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3.5">
      <c r="A629" s="2">
        <v>1969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3.5">
      <c r="A630" s="2">
        <v>1970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3.5">
      <c r="A631" s="2">
        <v>1971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3.5">
      <c r="A632" s="2">
        <v>1972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3.5">
      <c r="A633" s="2">
        <v>1973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3.5">
      <c r="A634" s="2">
        <v>1974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3.5">
      <c r="A635" s="2">
        <v>1975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3.5">
      <c r="A636" s="2">
        <v>1976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3.5">
      <c r="A637" s="2">
        <v>1977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3.5">
      <c r="A638" s="2">
        <v>1978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3.5">
      <c r="A639" s="2">
        <v>1979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3.5">
      <c r="A640" s="2">
        <v>1980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3.5">
      <c r="A641" s="2">
        <v>1981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3.5">
      <c r="A642" s="2">
        <v>1982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3.5">
      <c r="A643" s="2">
        <v>1983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3.5">
      <c r="A644" s="2">
        <v>1984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3.5">
      <c r="A645" s="2">
        <v>1985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3.5">
      <c r="A646" s="2">
        <v>1986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3.5">
      <c r="A647" s="2">
        <v>1987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3.5">
      <c r="A648" s="2">
        <v>1988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3.5">
      <c r="A649" s="2">
        <v>1989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3.5">
      <c r="A650" s="2">
        <v>1990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3.5">
      <c r="A651" s="2">
        <v>1991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3.5">
      <c r="A652" s="2">
        <v>1992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3.5">
      <c r="A653" s="2">
        <v>1993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3.5">
      <c r="A654" s="2">
        <v>1994</v>
      </c>
      <c r="B654">
        <v>5550033</v>
      </c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3.5">
      <c r="A655" s="2">
        <v>1995</v>
      </c>
      <c r="B655">
        <v>3786703</v>
      </c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3.5">
      <c r="A656" s="2">
        <v>1996</v>
      </c>
      <c r="B656">
        <v>3655298</v>
      </c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3.5">
      <c r="A657" s="2">
        <v>1997</v>
      </c>
      <c r="B657">
        <v>3443919</v>
      </c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3.5">
      <c r="A658" s="2">
        <v>1998</v>
      </c>
      <c r="B658">
        <v>3072919</v>
      </c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3.5">
      <c r="A659" s="2">
        <v>1999</v>
      </c>
      <c r="B659" s="21">
        <v>3033440</v>
      </c>
      <c r="C659" s="2">
        <f>SUM(D659:Y659)</f>
        <v>3022440</v>
      </c>
      <c r="D659" s="2">
        <v>11085</v>
      </c>
      <c r="E659" s="2">
        <v>374109</v>
      </c>
      <c r="F659" s="2">
        <v>441005</v>
      </c>
      <c r="G659" s="2">
        <v>49814</v>
      </c>
      <c r="H659" s="2">
        <v>79393</v>
      </c>
      <c r="I659" s="2">
        <v>935847</v>
      </c>
      <c r="J659" s="2">
        <v>771715</v>
      </c>
      <c r="K659" s="2">
        <v>269036</v>
      </c>
      <c r="L659" s="2">
        <v>72500</v>
      </c>
      <c r="M659" s="2"/>
      <c r="N659" s="2">
        <v>2</v>
      </c>
      <c r="O659" s="2">
        <v>8215</v>
      </c>
      <c r="P659" s="2"/>
      <c r="Q659" s="2">
        <v>9300</v>
      </c>
      <c r="R659" s="2"/>
      <c r="S659" s="2">
        <v>419</v>
      </c>
    </row>
    <row r="660" spans="1:19" ht="13.5">
      <c r="A660" s="2">
        <v>2000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3.5">
      <c r="A661" s="2">
        <v>2001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3.5">
      <c r="A662" s="2">
        <v>2002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3.5">
      <c r="A663" s="2">
        <v>2003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3.5">
      <c r="A664" s="2">
        <v>2004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3.5">
      <c r="A665" s="2">
        <v>2005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3.5">
      <c r="A666" s="2">
        <v>2006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3.5">
      <c r="A667" s="2">
        <v>2007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3.5">
      <c r="A668" s="2">
        <v>2008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3.5">
      <c r="A669" s="2">
        <v>2009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3.5">
      <c r="A670" s="2">
        <v>2010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701" spans="1:19" ht="13.5">
      <c r="A701" s="10"/>
      <c r="B701" s="2" t="s">
        <v>18</v>
      </c>
      <c r="C701" s="4"/>
      <c r="D701" s="4" t="s">
        <v>9</v>
      </c>
      <c r="E701" s="5"/>
      <c r="F701" s="5"/>
      <c r="G701" s="5"/>
      <c r="H701" s="5"/>
      <c r="I701" s="5"/>
      <c r="J701" s="5"/>
      <c r="K701" s="5"/>
      <c r="L701" s="6"/>
      <c r="M701" s="9" t="s">
        <v>10</v>
      </c>
      <c r="N701" s="3"/>
      <c r="O701" s="3"/>
      <c r="P701" s="3"/>
      <c r="Q701" s="3"/>
      <c r="R701" s="3"/>
      <c r="S701" s="1"/>
    </row>
    <row r="702" spans="1:19" ht="13.5">
      <c r="A702" t="s">
        <v>34</v>
      </c>
      <c r="B702" s="2" t="s">
        <v>0</v>
      </c>
      <c r="C702" s="2"/>
      <c r="D702" s="2" t="s">
        <v>7</v>
      </c>
      <c r="E702" s="2" t="s">
        <v>1</v>
      </c>
      <c r="F702" s="2" t="s">
        <v>2</v>
      </c>
      <c r="G702" s="2" t="s">
        <v>3</v>
      </c>
      <c r="H702" s="2" t="s">
        <v>4</v>
      </c>
      <c r="I702" s="2" t="s">
        <v>5</v>
      </c>
      <c r="J702" s="2" t="s">
        <v>6</v>
      </c>
      <c r="K702" s="2" t="s">
        <v>8</v>
      </c>
      <c r="L702" s="2" t="s">
        <v>19</v>
      </c>
      <c r="M702" s="7" t="s">
        <v>11</v>
      </c>
      <c r="N702" s="7" t="s">
        <v>12</v>
      </c>
      <c r="O702" s="7" t="s">
        <v>13</v>
      </c>
      <c r="P702" s="7" t="s">
        <v>14</v>
      </c>
      <c r="Q702" s="7" t="s">
        <v>17</v>
      </c>
      <c r="R702" s="8" t="s">
        <v>16</v>
      </c>
      <c r="S702" s="2" t="s">
        <v>15</v>
      </c>
    </row>
    <row r="703" spans="1:19" ht="13.5">
      <c r="A703" s="2">
        <v>1940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3.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3.5">
      <c r="A705" s="2">
        <v>1945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3.5">
      <c r="A706" s="2">
        <v>1946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3.5">
      <c r="A707" s="2">
        <v>1947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3.5">
      <c r="A708" s="2">
        <v>1948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3.5">
      <c r="A709" s="2">
        <v>1949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3.5">
      <c r="A710" s="2">
        <v>1950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3.5">
      <c r="A711" s="2">
        <v>1951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3.5">
      <c r="A712" s="2">
        <v>1952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3.5">
      <c r="A713" s="2">
        <v>1953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3.5">
      <c r="A714" s="2">
        <v>1954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3.5">
      <c r="A715" s="2">
        <v>1955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3.5">
      <c r="A716" s="2">
        <v>1956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3.5">
      <c r="A717" s="2">
        <v>1957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3.5">
      <c r="A718" s="2">
        <v>1958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3.5">
      <c r="A719" s="2">
        <v>1959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3.5">
      <c r="A720" s="2">
        <v>1960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3.5">
      <c r="A721" s="2">
        <v>1961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3.5">
      <c r="A722" s="2">
        <v>1962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3.5">
      <c r="A723" s="2">
        <v>1963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3.5">
      <c r="A724" s="2">
        <v>1964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3.5">
      <c r="A725" s="2">
        <v>1965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3.5">
      <c r="A726" s="2">
        <v>1966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3.5">
      <c r="A727" s="2">
        <v>1967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3.5">
      <c r="A728" s="2">
        <v>1968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3.5">
      <c r="A729" s="2">
        <v>1969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3.5">
      <c r="A730" s="2">
        <v>1970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3.5">
      <c r="A731" s="2">
        <v>1971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3.5">
      <c r="A732" s="2">
        <v>1972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3.5">
      <c r="A733" s="2">
        <v>1973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3.5">
      <c r="A734" s="2">
        <v>1974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3.5">
      <c r="A735" s="2">
        <v>1975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3.5">
      <c r="A736" s="2">
        <v>1976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3.5">
      <c r="A737" s="2">
        <v>1977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3.5">
      <c r="A738" s="2">
        <v>1978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3.5">
      <c r="A739" s="2">
        <v>1979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3.5">
      <c r="A740" s="2">
        <v>1980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3.5">
      <c r="A741" s="2">
        <v>1981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3.5">
      <c r="A742" s="2">
        <v>1982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3.5">
      <c r="A743" s="2">
        <v>1983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3.5">
      <c r="A744" s="2">
        <v>1984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3.5">
      <c r="A745" s="2">
        <v>1985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3.5">
      <c r="A746" s="2">
        <v>1986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3.5">
      <c r="A747" s="2">
        <v>1987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3.5">
      <c r="A748" s="2">
        <v>1988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3.5">
      <c r="A749" s="2">
        <v>1989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3.5">
      <c r="A750" s="2">
        <v>1990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3.5">
      <c r="A751" s="2">
        <v>1991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3.5">
      <c r="A752" s="2">
        <v>1992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3.5">
      <c r="A753" s="2">
        <v>1993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3.5">
      <c r="A754" s="2">
        <v>1994</v>
      </c>
      <c r="B754" s="2">
        <v>1248197</v>
      </c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3.5">
      <c r="A755" s="2">
        <v>1995</v>
      </c>
      <c r="B755" s="2">
        <v>1092049</v>
      </c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3.5">
      <c r="A756" s="2">
        <v>1996</v>
      </c>
      <c r="B756" s="2">
        <v>1081581</v>
      </c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3.5">
      <c r="A757" s="2">
        <v>1997</v>
      </c>
      <c r="B757" s="2">
        <v>948170</v>
      </c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3.5">
      <c r="A758" s="2">
        <v>1998</v>
      </c>
      <c r="B758" s="2">
        <v>832042</v>
      </c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3.5">
      <c r="A759" s="2">
        <v>1999</v>
      </c>
      <c r="B759" s="2">
        <v>731623</v>
      </c>
      <c r="C759" s="2">
        <f>SUM(D759:Y759)</f>
        <v>731623</v>
      </c>
      <c r="D759" s="2">
        <v>15343</v>
      </c>
      <c r="E759" s="2">
        <v>125550</v>
      </c>
      <c r="F759" s="2">
        <v>53107</v>
      </c>
      <c r="G759" s="2">
        <v>29504</v>
      </c>
      <c r="H759" s="2">
        <v>30228</v>
      </c>
      <c r="I759" s="2">
        <v>169161</v>
      </c>
      <c r="J759" s="2">
        <v>72802</v>
      </c>
      <c r="K759" s="2">
        <v>132117</v>
      </c>
      <c r="L759" s="2">
        <v>95817</v>
      </c>
      <c r="M759" s="2"/>
      <c r="N759" s="2">
        <v>24</v>
      </c>
      <c r="O759" s="2">
        <v>6570</v>
      </c>
      <c r="P759" s="2"/>
      <c r="Q759" s="2">
        <v>934</v>
      </c>
      <c r="R759" s="2"/>
      <c r="S759" s="2">
        <v>466</v>
      </c>
    </row>
    <row r="760" spans="1:19" ht="13.5">
      <c r="A760" s="2">
        <v>2000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3.5">
      <c r="A761" s="2">
        <v>2001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3.5">
      <c r="A762" s="2">
        <v>2002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3.5">
      <c r="A763" s="2">
        <v>2003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3.5">
      <c r="A764" s="2">
        <v>2004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3.5">
      <c r="A765" s="2">
        <v>2005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3.5">
      <c r="A766" s="2">
        <v>2006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3.5">
      <c r="A767" s="2">
        <v>2007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3.5">
      <c r="A768" s="2">
        <v>2008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3.5">
      <c r="A769" s="2">
        <v>2009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3.5">
      <c r="A770" s="2">
        <v>2010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800" spans="1:19" ht="13.5">
      <c r="A800" s="10"/>
      <c r="B800" s="2" t="s">
        <v>18</v>
      </c>
      <c r="C800" s="4"/>
      <c r="D800" s="4" t="s">
        <v>9</v>
      </c>
      <c r="E800" s="5"/>
      <c r="F800" s="5"/>
      <c r="G800" s="5"/>
      <c r="H800" s="5"/>
      <c r="I800" s="5"/>
      <c r="J800" s="5"/>
      <c r="K800" s="5"/>
      <c r="L800" s="6"/>
      <c r="M800" s="9" t="s">
        <v>10</v>
      </c>
      <c r="N800" s="3"/>
      <c r="O800" s="3"/>
      <c r="P800" s="3"/>
      <c r="Q800" s="3"/>
      <c r="R800" s="3"/>
      <c r="S800" s="1"/>
    </row>
    <row r="801" spans="1:19" ht="13.5">
      <c r="A801" t="s">
        <v>60</v>
      </c>
      <c r="B801" s="2" t="s">
        <v>0</v>
      </c>
      <c r="C801" s="2"/>
      <c r="D801" s="2" t="s">
        <v>7</v>
      </c>
      <c r="E801" s="2" t="s">
        <v>1</v>
      </c>
      <c r="F801" s="2" t="s">
        <v>2</v>
      </c>
      <c r="G801" s="2" t="s">
        <v>3</v>
      </c>
      <c r="H801" s="2" t="s">
        <v>4</v>
      </c>
      <c r="I801" s="2" t="s">
        <v>5</v>
      </c>
      <c r="J801" s="2" t="s">
        <v>6</v>
      </c>
      <c r="K801" s="2" t="s">
        <v>8</v>
      </c>
      <c r="L801" s="2" t="s">
        <v>19</v>
      </c>
      <c r="M801" s="7" t="s">
        <v>11</v>
      </c>
      <c r="N801" s="7" t="s">
        <v>12</v>
      </c>
      <c r="O801" s="7" t="s">
        <v>13</v>
      </c>
      <c r="P801" s="7" t="s">
        <v>14</v>
      </c>
      <c r="Q801" s="7" t="s">
        <v>17</v>
      </c>
      <c r="R801" s="8" t="s">
        <v>16</v>
      </c>
      <c r="S801" s="2" t="s">
        <v>15</v>
      </c>
    </row>
    <row r="802" spans="1:19" ht="13.5">
      <c r="A802" s="2">
        <v>1940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3.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3.5">
      <c r="A804" s="2">
        <v>1945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3.5">
      <c r="A805" s="2">
        <v>1946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3.5">
      <c r="A806" s="2">
        <v>1947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3.5">
      <c r="A807" s="2">
        <v>1948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3.5">
      <c r="A808" s="2">
        <v>1949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3.5">
      <c r="A809" s="2">
        <v>1950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3.5">
      <c r="A810" s="2">
        <v>1951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3.5">
      <c r="A811" s="2">
        <v>1952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3.5">
      <c r="A812" s="2">
        <v>1953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3.5">
      <c r="A813" s="2">
        <v>1954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3.5">
      <c r="A814" s="2">
        <v>1955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3.5">
      <c r="A815" s="2">
        <v>1956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3.5">
      <c r="A816" s="2">
        <v>1957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3.5">
      <c r="A817" s="2">
        <v>1958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3.5">
      <c r="A818" s="2">
        <v>1959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3.5">
      <c r="A819" s="2">
        <v>1960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3.5">
      <c r="A820" s="2">
        <v>1961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3.5">
      <c r="A821" s="2">
        <v>1962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3.5">
      <c r="A822" s="2">
        <v>1963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3.5">
      <c r="A823" s="2">
        <v>1964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3.5">
      <c r="A824" s="2">
        <v>1965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3.5">
      <c r="A825" s="2">
        <v>1966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3.5">
      <c r="A826" s="2">
        <v>1967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3.5">
      <c r="A827" s="2">
        <v>1968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3.5">
      <c r="A828" s="2">
        <v>1969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3.5">
      <c r="A829" s="2">
        <v>1970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3.5">
      <c r="A830" s="2">
        <v>1971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3.5">
      <c r="A831" s="2">
        <v>1972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3.5">
      <c r="A832" s="2">
        <v>1973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3.5">
      <c r="A833" s="2">
        <v>1974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3.5">
      <c r="A834" s="2">
        <v>1975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3.5">
      <c r="A835" s="2">
        <v>1976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3.5">
      <c r="A836" s="2">
        <v>1977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3.5">
      <c r="A837" s="2">
        <v>1978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3.5">
      <c r="A838" s="2">
        <v>1979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3.5">
      <c r="A839" s="2">
        <v>1980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3.5">
      <c r="A840" s="2">
        <v>1981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3.5">
      <c r="A841" s="2">
        <v>1982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3.5">
      <c r="A842" s="2">
        <v>1983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3.5">
      <c r="A843" s="2">
        <v>1984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3.5">
      <c r="A844" s="2">
        <v>1985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3.5">
      <c r="A845" s="2">
        <v>1986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3.5">
      <c r="A846" s="2">
        <v>1987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3.5">
      <c r="A847" s="2">
        <v>1988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3.5">
      <c r="A848" s="2">
        <v>1989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3.5">
      <c r="A849" s="2">
        <v>1990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3.5">
      <c r="A850" s="2">
        <v>1991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3.5">
      <c r="A851" s="2">
        <v>1992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3.5">
      <c r="A852" s="2">
        <v>1993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3.5">
      <c r="A853" s="2">
        <v>1994</v>
      </c>
      <c r="B853">
        <v>98738</v>
      </c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3.5">
      <c r="A854" s="2">
        <v>1995</v>
      </c>
      <c r="B854">
        <v>75446</v>
      </c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3.5">
      <c r="A855" s="2">
        <v>1996</v>
      </c>
      <c r="B855">
        <v>54193</v>
      </c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3.5">
      <c r="A856" s="2">
        <v>1997</v>
      </c>
      <c r="B856">
        <v>65253</v>
      </c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3.5">
      <c r="A857" s="2">
        <v>1998</v>
      </c>
      <c r="B857">
        <v>87388</v>
      </c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3.5">
      <c r="A858" s="2">
        <v>1999</v>
      </c>
      <c r="B858">
        <v>88899</v>
      </c>
      <c r="C858" s="2">
        <f>SUM(D858:Y858)</f>
        <v>88899</v>
      </c>
      <c r="D858" s="2">
        <v>948</v>
      </c>
      <c r="E858" s="2">
        <v>34426</v>
      </c>
      <c r="F858" s="2">
        <v>6512</v>
      </c>
      <c r="G858" s="2">
        <v>8332</v>
      </c>
      <c r="H858" s="2">
        <v>4284</v>
      </c>
      <c r="I858" s="2">
        <v>4338</v>
      </c>
      <c r="J858" s="2">
        <v>18704</v>
      </c>
      <c r="K858" s="2">
        <v>11090</v>
      </c>
      <c r="L858" s="2"/>
      <c r="M858" s="2"/>
      <c r="N858" s="2"/>
      <c r="O858" s="2">
        <v>165</v>
      </c>
      <c r="P858" s="2">
        <v>37</v>
      </c>
      <c r="Q858" s="2"/>
      <c r="R858" s="2">
        <v>63</v>
      </c>
      <c r="S858" s="2"/>
    </row>
    <row r="859" spans="1:19" ht="13.5">
      <c r="A859" s="2">
        <v>2000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3.5">
      <c r="A860" s="2">
        <v>2001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3.5">
      <c r="A861" s="2">
        <v>2002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3.5">
      <c r="A862" s="2">
        <v>2003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3.5">
      <c r="A863" s="2">
        <v>2004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3.5">
      <c r="A864" s="2">
        <v>2005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3.5">
      <c r="A865" s="2">
        <v>2006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3.5">
      <c r="A866" s="2">
        <v>2007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3.5">
      <c r="A867" s="2">
        <v>2008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3.5">
      <c r="A868" s="2">
        <v>2009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3.5">
      <c r="A869" s="2">
        <v>2010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900" spans="1:19" ht="13.5">
      <c r="A900" s="10"/>
      <c r="B900" s="2" t="s">
        <v>18</v>
      </c>
      <c r="C900" s="4"/>
      <c r="D900" s="4" t="s">
        <v>9</v>
      </c>
      <c r="E900" s="5"/>
      <c r="F900" s="5"/>
      <c r="G900" s="5"/>
      <c r="H900" s="5"/>
      <c r="I900" s="5"/>
      <c r="J900" s="5"/>
      <c r="K900" s="5"/>
      <c r="L900" s="6"/>
      <c r="M900" s="9" t="s">
        <v>10</v>
      </c>
      <c r="N900" s="3"/>
      <c r="O900" s="3"/>
      <c r="P900" s="3"/>
      <c r="Q900" s="3"/>
      <c r="R900" s="3"/>
      <c r="S900" s="1"/>
    </row>
    <row r="901" spans="1:19" ht="13.5">
      <c r="A901" t="s">
        <v>61</v>
      </c>
      <c r="B901" s="2" t="s">
        <v>0</v>
      </c>
      <c r="C901" s="2"/>
      <c r="D901" s="2" t="s">
        <v>7</v>
      </c>
      <c r="E901" s="2" t="s">
        <v>1</v>
      </c>
      <c r="F901" s="2" t="s">
        <v>2</v>
      </c>
      <c r="G901" s="2" t="s">
        <v>3</v>
      </c>
      <c r="H901" s="2" t="s">
        <v>4</v>
      </c>
      <c r="I901" s="2" t="s">
        <v>5</v>
      </c>
      <c r="J901" s="2" t="s">
        <v>6</v>
      </c>
      <c r="K901" s="2" t="s">
        <v>8</v>
      </c>
      <c r="L901" s="2" t="s">
        <v>19</v>
      </c>
      <c r="M901" s="7" t="s">
        <v>11</v>
      </c>
      <c r="N901" s="7" t="s">
        <v>12</v>
      </c>
      <c r="O901" s="7" t="s">
        <v>13</v>
      </c>
      <c r="P901" s="7" t="s">
        <v>14</v>
      </c>
      <c r="Q901" s="7" t="s">
        <v>17</v>
      </c>
      <c r="R901" s="8" t="s">
        <v>16</v>
      </c>
      <c r="S901" s="2" t="s">
        <v>15</v>
      </c>
    </row>
    <row r="902" spans="1:19" ht="13.5">
      <c r="A902" s="2">
        <v>1940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3.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3.5">
      <c r="A904" s="2">
        <v>1945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3.5">
      <c r="A905" s="2">
        <v>1946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3.5">
      <c r="A906" s="2">
        <v>1947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3.5">
      <c r="A907" s="2">
        <v>1948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3.5">
      <c r="A908" s="2">
        <v>1949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3.5">
      <c r="A909" s="2">
        <v>1950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3.5">
      <c r="A910" s="2">
        <v>1951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3.5">
      <c r="A911" s="2">
        <v>1952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3.5">
      <c r="A912" s="2">
        <v>1953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3.5">
      <c r="A913" s="2">
        <v>1954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3.5">
      <c r="A914" s="2">
        <v>1955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3.5">
      <c r="A915" s="2">
        <v>1956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3.5">
      <c r="A916" s="2">
        <v>1957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3.5">
      <c r="A917" s="2">
        <v>1958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3.5">
      <c r="A918" s="2">
        <v>1959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3.5">
      <c r="A919" s="2">
        <v>1960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3.5">
      <c r="A920" s="2">
        <v>1961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3.5">
      <c r="A921" s="2">
        <v>1962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3.5">
      <c r="A922" s="2">
        <v>1963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3.5">
      <c r="A923" s="2">
        <v>1964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3.5">
      <c r="A924" s="2">
        <v>1965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3.5">
      <c r="A925" s="2">
        <v>1966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3.5">
      <c r="A926" s="2">
        <v>1967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3.5">
      <c r="A927" s="2">
        <v>1968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3.5">
      <c r="A928" s="2">
        <v>1969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3.5">
      <c r="A929" s="2">
        <v>1970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3.5">
      <c r="A930" s="2">
        <v>1971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3.5">
      <c r="A931" s="2">
        <v>1972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3.5">
      <c r="A932" s="2">
        <v>1973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3.5">
      <c r="A933" s="2">
        <v>1974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3.5">
      <c r="A934" s="2">
        <v>1975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3.5">
      <c r="A935" s="2">
        <v>1976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3.5">
      <c r="A936" s="2">
        <v>1977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3.5">
      <c r="A937" s="2">
        <v>1978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3.5">
      <c r="A938" s="2">
        <v>1979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3.5">
      <c r="A939" s="2">
        <v>1980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3.5">
      <c r="A940" s="2">
        <v>1981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3.5">
      <c r="A941" s="2">
        <v>1982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3.5">
      <c r="A942" s="2">
        <v>1983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3.5">
      <c r="A943" s="2">
        <v>1984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3.5">
      <c r="A944" s="2">
        <v>1985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3.5">
      <c r="A945" s="2">
        <v>1986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3.5">
      <c r="A946" s="2">
        <v>1987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3.5">
      <c r="A947" s="2">
        <v>1988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3.5">
      <c r="A948" s="2">
        <v>1989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3.5">
      <c r="A949" s="2">
        <v>1990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3.5">
      <c r="A950" s="2">
        <v>1991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3.5">
      <c r="A951" s="2">
        <v>1992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3.5">
      <c r="A952" s="2">
        <v>1993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3.5">
      <c r="A953" s="2">
        <v>1994</v>
      </c>
      <c r="B953">
        <v>508</v>
      </c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3.5">
      <c r="A954" s="2">
        <v>1995</v>
      </c>
      <c r="B954">
        <v>1316</v>
      </c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3.5">
      <c r="A955" s="2">
        <v>1996</v>
      </c>
      <c r="B955">
        <v>650</v>
      </c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3.5">
      <c r="A956" s="2">
        <v>1997</v>
      </c>
      <c r="B956" s="21">
        <v>881</v>
      </c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3.5">
      <c r="A957" s="2">
        <v>1998</v>
      </c>
      <c r="B957">
        <v>1956</v>
      </c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3.5">
      <c r="A958" s="2">
        <v>1999</v>
      </c>
      <c r="B958">
        <v>4486</v>
      </c>
      <c r="C958" s="2">
        <f>SUM(D958:Y958)</f>
        <v>4486</v>
      </c>
      <c r="D958" s="2">
        <v>37</v>
      </c>
      <c r="E958" s="2">
        <v>3754</v>
      </c>
      <c r="F958" s="2">
        <v>576</v>
      </c>
      <c r="G958" s="2"/>
      <c r="H958" s="2"/>
      <c r="I958" s="2">
        <v>52</v>
      </c>
      <c r="J958" s="2">
        <v>67</v>
      </c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3.5">
      <c r="A959" s="2">
        <v>2000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3.5">
      <c r="A960" s="2">
        <v>2001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3.5">
      <c r="A961" s="2">
        <v>2002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3.5">
      <c r="A962" s="2">
        <v>2003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3.5">
      <c r="A963" s="2">
        <v>2004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3.5">
      <c r="A964" s="2">
        <v>2005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3.5">
      <c r="A965" s="2">
        <v>2006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3.5">
      <c r="A966" s="2">
        <v>2007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3.5">
      <c r="A967" s="2">
        <v>2008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3.5">
      <c r="A968" s="2">
        <v>2009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3.5">
      <c r="A969" s="2">
        <v>2010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1000" spans="1:19" ht="13.5">
      <c r="A1000" s="10"/>
      <c r="B1000" s="2" t="s">
        <v>18</v>
      </c>
      <c r="C1000" s="4"/>
      <c r="D1000" s="4" t="s">
        <v>9</v>
      </c>
      <c r="E1000" s="5"/>
      <c r="F1000" s="5"/>
      <c r="G1000" s="5"/>
      <c r="H1000" s="5"/>
      <c r="I1000" s="5"/>
      <c r="J1000" s="5"/>
      <c r="K1000" s="5"/>
      <c r="L1000" s="6"/>
      <c r="M1000" s="9" t="s">
        <v>10</v>
      </c>
      <c r="N1000" s="3"/>
      <c r="O1000" s="3"/>
      <c r="P1000" s="3"/>
      <c r="Q1000" s="3"/>
      <c r="R1000" s="3"/>
      <c r="S1000" s="1"/>
    </row>
    <row r="1001" spans="1:19" ht="13.5">
      <c r="A1001" t="s">
        <v>62</v>
      </c>
      <c r="B1001" s="2" t="s">
        <v>0</v>
      </c>
      <c r="C1001" s="2"/>
      <c r="D1001" s="2" t="s">
        <v>7</v>
      </c>
      <c r="E1001" s="2" t="s">
        <v>1</v>
      </c>
      <c r="F1001" s="2" t="s">
        <v>2</v>
      </c>
      <c r="G1001" s="2" t="s">
        <v>3</v>
      </c>
      <c r="H1001" s="2" t="s">
        <v>4</v>
      </c>
      <c r="I1001" s="2" t="s">
        <v>5</v>
      </c>
      <c r="J1001" s="2" t="s">
        <v>6</v>
      </c>
      <c r="K1001" s="2" t="s">
        <v>8</v>
      </c>
      <c r="L1001" s="2" t="s">
        <v>19</v>
      </c>
      <c r="M1001" s="7" t="s">
        <v>11</v>
      </c>
      <c r="N1001" s="7" t="s">
        <v>12</v>
      </c>
      <c r="O1001" s="7" t="s">
        <v>13</v>
      </c>
      <c r="P1001" s="7" t="s">
        <v>14</v>
      </c>
      <c r="Q1001" s="7" t="s">
        <v>17</v>
      </c>
      <c r="R1001" s="8" t="s">
        <v>16</v>
      </c>
      <c r="S1001" s="2" t="s">
        <v>15</v>
      </c>
    </row>
    <row r="1002" spans="1:19" ht="13.5">
      <c r="A1002" s="2">
        <v>1940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1:19" ht="13.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  <row r="1004" spans="1:19" ht="13.5">
      <c r="A1004" s="2">
        <v>1945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</row>
    <row r="1005" spans="1:19" ht="13.5">
      <c r="A1005" s="2">
        <v>1946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</row>
    <row r="1006" spans="1:19" ht="13.5">
      <c r="A1006" s="2">
        <v>1947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</row>
    <row r="1007" spans="1:19" ht="13.5">
      <c r="A1007" s="2">
        <v>1948</v>
      </c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</row>
    <row r="1008" spans="1:19" ht="13.5">
      <c r="A1008" s="2">
        <v>1949</v>
      </c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</row>
    <row r="1009" spans="1:19" ht="13.5">
      <c r="A1009" s="2">
        <v>1950</v>
      </c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</row>
    <row r="1010" spans="1:19" ht="13.5">
      <c r="A1010" s="2">
        <v>1951</v>
      </c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</row>
    <row r="1011" spans="1:19" ht="13.5">
      <c r="A1011" s="2">
        <v>1952</v>
      </c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</row>
    <row r="1012" spans="1:19" ht="13.5">
      <c r="A1012" s="2">
        <v>1953</v>
      </c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</row>
    <row r="1013" spans="1:19" ht="13.5">
      <c r="A1013" s="2">
        <v>1954</v>
      </c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</row>
    <row r="1014" spans="1:19" ht="13.5">
      <c r="A1014" s="2">
        <v>1955</v>
      </c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</row>
    <row r="1015" spans="1:19" ht="13.5">
      <c r="A1015" s="2">
        <v>1956</v>
      </c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</row>
    <row r="1016" spans="1:19" ht="13.5">
      <c r="A1016" s="2">
        <v>1957</v>
      </c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</row>
    <row r="1017" spans="1:19" ht="13.5">
      <c r="A1017" s="2">
        <v>1958</v>
      </c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</row>
    <row r="1018" spans="1:19" ht="13.5">
      <c r="A1018" s="2">
        <v>1959</v>
      </c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</row>
    <row r="1019" spans="1:19" ht="13.5">
      <c r="A1019" s="2">
        <v>1960</v>
      </c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</row>
    <row r="1020" spans="1:19" ht="13.5">
      <c r="A1020" s="2">
        <v>1961</v>
      </c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</row>
    <row r="1021" spans="1:19" ht="13.5">
      <c r="A1021" s="2">
        <v>1962</v>
      </c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</row>
    <row r="1022" spans="1:19" ht="13.5">
      <c r="A1022" s="2">
        <v>1963</v>
      </c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</row>
    <row r="1023" spans="1:19" ht="13.5">
      <c r="A1023" s="2">
        <v>1964</v>
      </c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</row>
    <row r="1024" spans="1:19" ht="13.5">
      <c r="A1024" s="2">
        <v>1965</v>
      </c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</row>
    <row r="1025" spans="1:19" ht="13.5">
      <c r="A1025" s="2">
        <v>1966</v>
      </c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</row>
    <row r="1026" spans="1:19" ht="13.5">
      <c r="A1026" s="2">
        <v>1967</v>
      </c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</row>
    <row r="1027" spans="1:19" ht="13.5">
      <c r="A1027" s="2">
        <v>1968</v>
      </c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</row>
    <row r="1028" spans="1:19" ht="13.5">
      <c r="A1028" s="2">
        <v>1969</v>
      </c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</row>
    <row r="1029" spans="1:19" ht="13.5">
      <c r="A1029" s="2">
        <v>1970</v>
      </c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</row>
    <row r="1030" spans="1:19" ht="13.5">
      <c r="A1030" s="2">
        <v>1971</v>
      </c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</row>
    <row r="1031" spans="1:19" ht="13.5">
      <c r="A1031" s="2">
        <v>1972</v>
      </c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</row>
    <row r="1032" spans="1:19" ht="13.5">
      <c r="A1032" s="2">
        <v>1973</v>
      </c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</row>
    <row r="1033" spans="1:19" ht="13.5">
      <c r="A1033" s="2">
        <v>1974</v>
      </c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</row>
    <row r="1034" spans="1:19" ht="13.5">
      <c r="A1034" s="2">
        <v>1975</v>
      </c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</row>
    <row r="1035" spans="1:19" ht="13.5">
      <c r="A1035" s="2">
        <v>1976</v>
      </c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</row>
    <row r="1036" spans="1:19" ht="13.5">
      <c r="A1036" s="2">
        <v>1977</v>
      </c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</row>
    <row r="1037" spans="1:19" ht="13.5">
      <c r="A1037" s="2">
        <v>1978</v>
      </c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</row>
    <row r="1038" spans="1:19" ht="13.5">
      <c r="A1038" s="2">
        <v>1979</v>
      </c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</row>
    <row r="1039" spans="1:19" ht="13.5">
      <c r="A1039" s="2">
        <v>1980</v>
      </c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</row>
    <row r="1040" spans="1:19" ht="13.5">
      <c r="A1040" s="2">
        <v>1981</v>
      </c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</row>
    <row r="1041" spans="1:19" ht="13.5">
      <c r="A1041" s="2">
        <v>1982</v>
      </c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</row>
    <row r="1042" spans="1:19" ht="13.5">
      <c r="A1042" s="2">
        <v>1983</v>
      </c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</row>
    <row r="1043" spans="1:19" ht="13.5">
      <c r="A1043" s="2">
        <v>1984</v>
      </c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</row>
    <row r="1044" spans="1:19" ht="13.5">
      <c r="A1044" s="2">
        <v>1985</v>
      </c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</row>
    <row r="1045" spans="1:19" ht="13.5">
      <c r="A1045" s="2">
        <v>1986</v>
      </c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</row>
    <row r="1046" spans="1:19" ht="13.5">
      <c r="A1046" s="2">
        <v>1987</v>
      </c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</row>
    <row r="1047" spans="1:19" ht="13.5">
      <c r="A1047" s="2">
        <v>1988</v>
      </c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</row>
    <row r="1048" spans="1:19" ht="13.5">
      <c r="A1048" s="2">
        <v>1989</v>
      </c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</row>
    <row r="1049" spans="1:19" ht="13.5">
      <c r="A1049" s="2">
        <v>1990</v>
      </c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</row>
    <row r="1050" spans="1:19" ht="13.5">
      <c r="A1050" s="2">
        <v>1991</v>
      </c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</row>
    <row r="1051" spans="1:19" ht="13.5">
      <c r="A1051" s="2">
        <v>1992</v>
      </c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</row>
    <row r="1052" spans="1:19" ht="13.5">
      <c r="A1052" s="2">
        <v>1993</v>
      </c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</row>
    <row r="1053" spans="1:19" ht="13.5">
      <c r="A1053" s="2">
        <v>1994</v>
      </c>
      <c r="B1053">
        <v>226650</v>
      </c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</row>
    <row r="1054" spans="1:19" ht="13.5">
      <c r="A1054" s="2">
        <v>1995</v>
      </c>
      <c r="B1054">
        <v>147725</v>
      </c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</row>
    <row r="1055" spans="1:19" ht="13.5">
      <c r="A1055" s="2">
        <v>1996</v>
      </c>
      <c r="B1055">
        <v>76242</v>
      </c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</row>
    <row r="1056" spans="1:19" ht="13.5">
      <c r="A1056" s="2">
        <v>1997</v>
      </c>
      <c r="B1056">
        <v>86201</v>
      </c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</row>
    <row r="1057" spans="1:19" ht="13.5">
      <c r="A1057" s="2">
        <v>1998</v>
      </c>
      <c r="B1057">
        <v>81000</v>
      </c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</row>
    <row r="1058" spans="1:19" ht="13.5">
      <c r="A1058" s="2">
        <v>1999</v>
      </c>
      <c r="B1058">
        <v>57658</v>
      </c>
      <c r="C1058" s="2">
        <f>SUM(D1058:Y1058)</f>
        <v>57658</v>
      </c>
      <c r="D1058" s="2">
        <v>152</v>
      </c>
      <c r="E1058" s="2">
        <v>24183</v>
      </c>
      <c r="F1058" s="2">
        <v>3388</v>
      </c>
      <c r="G1058" s="2">
        <v>7775</v>
      </c>
      <c r="H1058" s="2">
        <v>3003</v>
      </c>
      <c r="I1058" s="2">
        <v>2069</v>
      </c>
      <c r="J1058" s="2">
        <v>10906</v>
      </c>
      <c r="K1058" s="2">
        <v>5965</v>
      </c>
      <c r="L1058" s="2"/>
      <c r="M1058" s="2"/>
      <c r="N1058" s="2"/>
      <c r="O1058" s="2">
        <v>15</v>
      </c>
      <c r="P1058" s="2">
        <v>4</v>
      </c>
      <c r="Q1058" s="2"/>
      <c r="R1058" s="2">
        <v>198</v>
      </c>
      <c r="S1058" s="2"/>
    </row>
    <row r="1059" spans="1:19" ht="13.5">
      <c r="A1059" s="2">
        <v>2000</v>
      </c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</row>
    <row r="1060" spans="1:19" ht="13.5">
      <c r="A1060" s="2">
        <v>2001</v>
      </c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</row>
    <row r="1061" spans="1:19" ht="13.5">
      <c r="A1061" s="2">
        <v>2002</v>
      </c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</row>
    <row r="1062" spans="1:19" ht="13.5">
      <c r="A1062" s="2">
        <v>2003</v>
      </c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</row>
    <row r="1063" spans="1:19" ht="13.5">
      <c r="A1063" s="2">
        <v>2004</v>
      </c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</row>
    <row r="1064" spans="1:19" ht="13.5">
      <c r="A1064" s="2">
        <v>2005</v>
      </c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</row>
    <row r="1065" spans="1:19" ht="13.5">
      <c r="A1065" s="2">
        <v>2006</v>
      </c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</row>
    <row r="1066" spans="1:19" ht="13.5">
      <c r="A1066" s="2">
        <v>2007</v>
      </c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</row>
    <row r="1067" spans="1:19" ht="13.5">
      <c r="A1067" s="2">
        <v>2008</v>
      </c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</row>
    <row r="1068" spans="1:19" ht="13.5">
      <c r="A1068" s="2">
        <v>2009</v>
      </c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</row>
    <row r="1069" spans="1:19" ht="13.5">
      <c r="A1069" s="2">
        <v>2010</v>
      </c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</row>
    <row r="1100" spans="1:19" ht="13.5">
      <c r="A1100" s="10"/>
      <c r="B1100" s="2" t="s">
        <v>18</v>
      </c>
      <c r="C1100" s="4"/>
      <c r="D1100" s="4" t="s">
        <v>9</v>
      </c>
      <c r="E1100" s="5"/>
      <c r="F1100" s="5"/>
      <c r="G1100" s="5"/>
      <c r="H1100" s="5"/>
      <c r="I1100" s="5"/>
      <c r="J1100" s="5"/>
      <c r="K1100" s="5"/>
      <c r="L1100" s="6"/>
      <c r="M1100" s="9" t="s">
        <v>10</v>
      </c>
      <c r="N1100" s="3"/>
      <c r="O1100" s="3"/>
      <c r="P1100" s="3"/>
      <c r="Q1100" s="3"/>
      <c r="R1100" s="3"/>
      <c r="S1100" s="1"/>
    </row>
    <row r="1101" spans="1:19" ht="13.5">
      <c r="A1101" t="s">
        <v>35</v>
      </c>
      <c r="B1101" s="2" t="s">
        <v>0</v>
      </c>
      <c r="C1101" s="2"/>
      <c r="D1101" s="2" t="s">
        <v>7</v>
      </c>
      <c r="E1101" s="2" t="s">
        <v>1</v>
      </c>
      <c r="F1101" s="2" t="s">
        <v>2</v>
      </c>
      <c r="G1101" s="2" t="s">
        <v>3</v>
      </c>
      <c r="H1101" s="2" t="s">
        <v>4</v>
      </c>
      <c r="I1101" s="2" t="s">
        <v>5</v>
      </c>
      <c r="J1101" s="2" t="s">
        <v>6</v>
      </c>
      <c r="K1101" s="2" t="s">
        <v>8</v>
      </c>
      <c r="L1101" s="2" t="s">
        <v>19</v>
      </c>
      <c r="M1101" s="7" t="s">
        <v>11</v>
      </c>
      <c r="N1101" s="7" t="s">
        <v>12</v>
      </c>
      <c r="O1101" s="7" t="s">
        <v>13</v>
      </c>
      <c r="P1101" s="7" t="s">
        <v>14</v>
      </c>
      <c r="Q1101" s="7" t="s">
        <v>17</v>
      </c>
      <c r="R1101" s="8" t="s">
        <v>16</v>
      </c>
      <c r="S1101" s="2" t="s">
        <v>15</v>
      </c>
    </row>
    <row r="1102" spans="1:19" ht="13.5">
      <c r="A1102" s="2">
        <v>1940</v>
      </c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</row>
    <row r="1103" spans="1:19" ht="13.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</row>
    <row r="1104" spans="1:19" ht="13.5">
      <c r="A1104" s="2">
        <v>1945</v>
      </c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</row>
    <row r="1105" spans="1:19" ht="13.5">
      <c r="A1105" s="2">
        <v>1946</v>
      </c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</row>
    <row r="1106" spans="1:19" ht="13.5">
      <c r="A1106" s="2">
        <v>1947</v>
      </c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</row>
    <row r="1107" spans="1:19" ht="13.5">
      <c r="A1107" s="2">
        <v>1948</v>
      </c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</row>
    <row r="1108" spans="1:19" ht="13.5">
      <c r="A1108" s="2">
        <v>1949</v>
      </c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</row>
    <row r="1109" spans="1:19" ht="13.5">
      <c r="A1109" s="2">
        <v>1950</v>
      </c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</row>
    <row r="1110" spans="1:19" ht="13.5">
      <c r="A1110" s="2">
        <v>1951</v>
      </c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</row>
    <row r="1111" spans="1:19" ht="13.5">
      <c r="A1111" s="2">
        <v>1952</v>
      </c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</row>
    <row r="1112" spans="1:19" ht="13.5">
      <c r="A1112" s="2">
        <v>1953</v>
      </c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</row>
    <row r="1113" spans="1:19" ht="13.5">
      <c r="A1113" s="2">
        <v>1954</v>
      </c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</row>
    <row r="1114" spans="1:19" ht="13.5">
      <c r="A1114" s="2">
        <v>1955</v>
      </c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</row>
    <row r="1115" spans="1:19" ht="13.5">
      <c r="A1115" s="2">
        <v>1956</v>
      </c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</row>
    <row r="1116" spans="1:19" ht="13.5">
      <c r="A1116" s="2">
        <v>1957</v>
      </c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</row>
    <row r="1117" spans="1:19" ht="13.5">
      <c r="A1117" s="2">
        <v>1958</v>
      </c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</row>
    <row r="1118" spans="1:19" ht="13.5">
      <c r="A1118" s="2">
        <v>1959</v>
      </c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</row>
    <row r="1119" spans="1:19" ht="13.5">
      <c r="A1119" s="2">
        <v>1960</v>
      </c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</row>
    <row r="1120" spans="1:19" ht="13.5">
      <c r="A1120" s="2">
        <v>1961</v>
      </c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</row>
    <row r="1121" spans="1:19" ht="13.5">
      <c r="A1121" s="2">
        <v>1962</v>
      </c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</row>
    <row r="1122" spans="1:19" ht="13.5">
      <c r="A1122" s="2">
        <v>1963</v>
      </c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</row>
    <row r="1123" spans="1:19" ht="13.5">
      <c r="A1123" s="2">
        <v>1964</v>
      </c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</row>
    <row r="1124" spans="1:19" ht="13.5">
      <c r="A1124" s="2">
        <v>1965</v>
      </c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</row>
    <row r="1125" spans="1:19" ht="13.5">
      <c r="A1125" s="2">
        <v>1966</v>
      </c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</row>
    <row r="1126" spans="1:19" ht="13.5">
      <c r="A1126" s="2">
        <v>1967</v>
      </c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</row>
    <row r="1127" spans="1:19" ht="13.5">
      <c r="A1127" s="2">
        <v>1968</v>
      </c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</row>
    <row r="1128" spans="1:19" ht="13.5">
      <c r="A1128" s="2">
        <v>1969</v>
      </c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</row>
    <row r="1129" spans="1:19" ht="13.5">
      <c r="A1129" s="2">
        <v>1970</v>
      </c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</row>
    <row r="1130" spans="1:19" ht="13.5">
      <c r="A1130" s="2">
        <v>1971</v>
      </c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</row>
    <row r="1131" spans="1:19" ht="13.5">
      <c r="A1131" s="2">
        <v>1972</v>
      </c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</row>
    <row r="1132" spans="1:19" ht="13.5">
      <c r="A1132" s="2">
        <v>1973</v>
      </c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</row>
    <row r="1133" spans="1:19" ht="13.5">
      <c r="A1133" s="2">
        <v>1974</v>
      </c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</row>
    <row r="1134" spans="1:19" ht="13.5">
      <c r="A1134" s="2">
        <v>1975</v>
      </c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</row>
    <row r="1135" spans="1:19" ht="13.5">
      <c r="A1135" s="2">
        <v>1976</v>
      </c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</row>
    <row r="1136" spans="1:19" ht="13.5">
      <c r="A1136" s="2">
        <v>1977</v>
      </c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</row>
    <row r="1137" spans="1:19" ht="13.5">
      <c r="A1137" s="2">
        <v>1978</v>
      </c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</row>
    <row r="1138" spans="1:19" ht="13.5">
      <c r="A1138" s="2">
        <v>1979</v>
      </c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</row>
    <row r="1139" spans="1:19" ht="13.5">
      <c r="A1139" s="2">
        <v>1980</v>
      </c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</row>
    <row r="1140" spans="1:19" ht="13.5">
      <c r="A1140" s="2">
        <v>1981</v>
      </c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</row>
    <row r="1141" spans="1:19" ht="13.5">
      <c r="A1141" s="2">
        <v>1982</v>
      </c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</row>
    <row r="1142" spans="1:19" ht="13.5">
      <c r="A1142" s="2">
        <v>1983</v>
      </c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</row>
    <row r="1143" spans="1:19" ht="13.5">
      <c r="A1143" s="2">
        <v>1984</v>
      </c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</row>
    <row r="1144" spans="1:19" ht="13.5">
      <c r="A1144" s="2">
        <v>1985</v>
      </c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</row>
    <row r="1145" spans="1:19" ht="13.5">
      <c r="A1145" s="2">
        <v>1986</v>
      </c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</row>
    <row r="1146" spans="1:19" ht="13.5">
      <c r="A1146" s="2">
        <v>1987</v>
      </c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</row>
    <row r="1147" spans="1:19" ht="13.5">
      <c r="A1147" s="2">
        <v>1988</v>
      </c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</row>
    <row r="1148" spans="1:19" ht="13.5">
      <c r="A1148" s="2">
        <v>1989</v>
      </c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</row>
    <row r="1149" spans="1:19" ht="13.5">
      <c r="A1149" s="2">
        <v>1990</v>
      </c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</row>
    <row r="1150" spans="1:19" ht="13.5">
      <c r="A1150" s="2">
        <v>1991</v>
      </c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</row>
    <row r="1151" spans="1:19" ht="13.5">
      <c r="A1151" s="2">
        <v>1992</v>
      </c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</row>
    <row r="1152" spans="1:19" ht="13.5">
      <c r="A1152" s="2">
        <v>1993</v>
      </c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</row>
    <row r="1153" spans="1:19" ht="13.5">
      <c r="A1153" s="2">
        <v>1994</v>
      </c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</row>
    <row r="1154" spans="1:19" ht="13.5">
      <c r="A1154" s="2">
        <v>1995</v>
      </c>
      <c r="B1154" s="20">
        <v>112070537</v>
      </c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</row>
    <row r="1155" spans="1:19" ht="13.5">
      <c r="A1155" s="2">
        <v>1996</v>
      </c>
      <c r="B1155" s="13">
        <v>126741092</v>
      </c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</row>
    <row r="1156" spans="1:19" ht="13.5">
      <c r="A1156" s="2">
        <v>1997</v>
      </c>
      <c r="B1156" s="13">
        <v>146038665</v>
      </c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</row>
    <row r="1157" spans="1:19" ht="13.5">
      <c r="A1157" s="2">
        <v>1998</v>
      </c>
      <c r="B1157" s="13">
        <v>143510613</v>
      </c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</row>
    <row r="1158" spans="1:19" ht="13.5">
      <c r="A1158" s="2">
        <v>1999</v>
      </c>
      <c r="B1158" s="13">
        <v>145520597</v>
      </c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</row>
    <row r="1159" spans="1:19" ht="13.5">
      <c r="A1159" s="2">
        <v>2000</v>
      </c>
      <c r="B1159" s="13">
        <v>159415918</v>
      </c>
      <c r="C1159" s="2">
        <f>SUM(D1159:Y1159)</f>
        <v>159338666</v>
      </c>
      <c r="D1159" s="2">
        <v>2505432</v>
      </c>
      <c r="E1159" s="2">
        <v>1839454</v>
      </c>
      <c r="F1159" s="2">
        <v>7048537</v>
      </c>
      <c r="G1159" s="2">
        <v>23998754</v>
      </c>
      <c r="H1159" s="2">
        <v>6768876</v>
      </c>
      <c r="I1159" s="2">
        <v>27922820</v>
      </c>
      <c r="J1159" s="2">
        <v>40998213</v>
      </c>
      <c r="K1159" s="2">
        <v>46621504</v>
      </c>
      <c r="L1159" s="2">
        <v>320</v>
      </c>
      <c r="M1159" s="2">
        <v>1740</v>
      </c>
      <c r="N1159" s="2">
        <v>231145</v>
      </c>
      <c r="O1159" s="2">
        <v>619457</v>
      </c>
      <c r="P1159" s="2">
        <v>229179</v>
      </c>
      <c r="Q1159" s="2"/>
      <c r="R1159" s="2">
        <v>272255</v>
      </c>
      <c r="S1159" s="2">
        <v>280980</v>
      </c>
    </row>
    <row r="1160" spans="1:19" ht="13.5">
      <c r="A1160" s="2">
        <v>2001</v>
      </c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</row>
    <row r="1161" spans="1:19" ht="13.5">
      <c r="A1161" s="2">
        <v>2002</v>
      </c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</row>
    <row r="1162" spans="1:19" ht="13.5">
      <c r="A1162" s="2">
        <v>2003</v>
      </c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</row>
    <row r="1163" spans="1:19" ht="13.5">
      <c r="A1163" s="2">
        <v>2004</v>
      </c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</row>
    <row r="1164" spans="1:19" ht="13.5">
      <c r="A1164" s="2">
        <v>2005</v>
      </c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</row>
    <row r="1165" spans="1:19" ht="13.5">
      <c r="A1165" s="2">
        <v>2006</v>
      </c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</row>
    <row r="1166" spans="1:19" ht="13.5">
      <c r="A1166" s="2">
        <v>2007</v>
      </c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</row>
    <row r="1167" spans="1:19" ht="13.5">
      <c r="A1167" s="2">
        <v>2008</v>
      </c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</row>
    <row r="1168" spans="1:19" ht="13.5">
      <c r="A1168" s="2">
        <v>2009</v>
      </c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</row>
    <row r="1169" spans="1:19" ht="13.5">
      <c r="A1169" s="2">
        <v>2010</v>
      </c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</row>
    <row r="1200" spans="1:19" ht="13.5">
      <c r="A1200" s="10"/>
      <c r="B1200" s="2" t="s">
        <v>18</v>
      </c>
      <c r="C1200" s="4"/>
      <c r="D1200" s="4" t="s">
        <v>9</v>
      </c>
      <c r="E1200" s="5"/>
      <c r="F1200" s="5"/>
      <c r="G1200" s="5"/>
      <c r="H1200" s="5"/>
      <c r="I1200" s="5"/>
      <c r="J1200" s="5"/>
      <c r="K1200" s="5"/>
      <c r="L1200" s="6"/>
      <c r="M1200" s="9" t="s">
        <v>10</v>
      </c>
      <c r="N1200" s="3"/>
      <c r="O1200" s="3"/>
      <c r="P1200" s="3"/>
      <c r="Q1200" s="3"/>
      <c r="R1200" s="3"/>
      <c r="S1200" s="1"/>
    </row>
    <row r="1201" spans="1:19" ht="13.5">
      <c r="A1201" s="15" t="s">
        <v>63</v>
      </c>
      <c r="B1201" s="2" t="s">
        <v>0</v>
      </c>
      <c r="C1201" s="2"/>
      <c r="D1201" s="2" t="s">
        <v>7</v>
      </c>
      <c r="E1201" s="2" t="s">
        <v>1</v>
      </c>
      <c r="F1201" s="2" t="s">
        <v>2</v>
      </c>
      <c r="G1201" s="2" t="s">
        <v>3</v>
      </c>
      <c r="H1201" s="2" t="s">
        <v>4</v>
      </c>
      <c r="I1201" s="2" t="s">
        <v>5</v>
      </c>
      <c r="J1201" s="2" t="s">
        <v>6</v>
      </c>
      <c r="K1201" s="2" t="s">
        <v>8</v>
      </c>
      <c r="L1201" s="2" t="s">
        <v>19</v>
      </c>
      <c r="M1201" s="7" t="s">
        <v>11</v>
      </c>
      <c r="N1201" s="7" t="s">
        <v>12</v>
      </c>
      <c r="O1201" s="7" t="s">
        <v>13</v>
      </c>
      <c r="P1201" s="7" t="s">
        <v>14</v>
      </c>
      <c r="Q1201" s="7" t="s">
        <v>17</v>
      </c>
      <c r="R1201" s="8" t="s">
        <v>16</v>
      </c>
      <c r="S1201" s="2" t="s">
        <v>15</v>
      </c>
    </row>
    <row r="1202" spans="1:19" ht="13.5">
      <c r="A1202" s="2">
        <v>1940</v>
      </c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</row>
    <row r="1203" spans="1:19" ht="13.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</row>
    <row r="1204" spans="1:19" ht="13.5">
      <c r="A1204" s="2">
        <v>1945</v>
      </c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</row>
    <row r="1205" spans="1:19" ht="13.5">
      <c r="A1205" s="2">
        <v>1946</v>
      </c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</row>
    <row r="1206" spans="1:19" ht="13.5">
      <c r="A1206" s="2">
        <v>1947</v>
      </c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</row>
    <row r="1207" spans="1:19" ht="13.5">
      <c r="A1207" s="2">
        <v>1948</v>
      </c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</row>
    <row r="1208" spans="1:19" ht="13.5">
      <c r="A1208" s="2">
        <v>1949</v>
      </c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</row>
    <row r="1209" spans="1:19" ht="13.5">
      <c r="A1209" s="2">
        <v>1950</v>
      </c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</row>
    <row r="1210" spans="1:19" ht="13.5">
      <c r="A1210" s="2">
        <v>1951</v>
      </c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</row>
    <row r="1211" spans="1:19" ht="13.5">
      <c r="A1211" s="2">
        <v>1952</v>
      </c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</row>
    <row r="1212" spans="1:19" ht="13.5">
      <c r="A1212" s="2">
        <v>1953</v>
      </c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</row>
    <row r="1213" spans="1:19" ht="13.5">
      <c r="A1213" s="2">
        <v>1954</v>
      </c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</row>
    <row r="1214" spans="1:19" ht="13.5">
      <c r="A1214" s="2">
        <v>1955</v>
      </c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</row>
    <row r="1215" spans="1:19" ht="13.5">
      <c r="A1215" s="2">
        <v>1956</v>
      </c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</row>
    <row r="1216" spans="1:19" ht="13.5">
      <c r="A1216" s="2">
        <v>1957</v>
      </c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</row>
    <row r="1217" spans="1:19" ht="13.5">
      <c r="A1217" s="2">
        <v>1958</v>
      </c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</row>
    <row r="1218" spans="1:19" ht="13.5">
      <c r="A1218" s="2">
        <v>1959</v>
      </c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</row>
    <row r="1219" spans="1:19" ht="13.5">
      <c r="A1219" s="2">
        <v>1960</v>
      </c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</row>
    <row r="1220" spans="1:19" ht="13.5">
      <c r="A1220" s="2">
        <v>1961</v>
      </c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</row>
    <row r="1221" spans="1:19" ht="13.5">
      <c r="A1221" s="2">
        <v>1962</v>
      </c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</row>
    <row r="1222" spans="1:19" ht="13.5">
      <c r="A1222" s="2">
        <v>1963</v>
      </c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</row>
    <row r="1223" spans="1:19" ht="13.5">
      <c r="A1223" s="2">
        <v>1964</v>
      </c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</row>
    <row r="1224" spans="1:19" ht="13.5">
      <c r="A1224" s="2">
        <v>1965</v>
      </c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</row>
    <row r="1225" spans="1:19" ht="13.5">
      <c r="A1225" s="2">
        <v>1966</v>
      </c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</row>
    <row r="1226" spans="1:19" ht="13.5">
      <c r="A1226" s="2">
        <v>1967</v>
      </c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</row>
    <row r="1227" spans="1:19" ht="13.5">
      <c r="A1227" s="2">
        <v>1968</v>
      </c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</row>
    <row r="1228" spans="1:19" ht="13.5">
      <c r="A1228" s="2">
        <v>1969</v>
      </c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</row>
    <row r="1229" spans="1:19" ht="13.5">
      <c r="A1229" s="2">
        <v>1970</v>
      </c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</row>
    <row r="1230" spans="1:19" ht="13.5">
      <c r="A1230" s="2">
        <v>1971</v>
      </c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</row>
    <row r="1231" spans="1:19" ht="13.5">
      <c r="A1231" s="2">
        <v>1972</v>
      </c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</row>
    <row r="1232" spans="1:19" ht="13.5">
      <c r="A1232" s="2">
        <v>1973</v>
      </c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</row>
    <row r="1233" spans="1:19" ht="13.5">
      <c r="A1233" s="2">
        <v>1974</v>
      </c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</row>
    <row r="1234" spans="1:19" ht="13.5">
      <c r="A1234" s="2">
        <v>1975</v>
      </c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</row>
    <row r="1235" spans="1:19" ht="13.5">
      <c r="A1235" s="2">
        <v>1976</v>
      </c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</row>
    <row r="1236" spans="1:19" ht="13.5">
      <c r="A1236" s="2">
        <v>1977</v>
      </c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</row>
    <row r="1237" spans="1:19" ht="13.5">
      <c r="A1237" s="2">
        <v>1978</v>
      </c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</row>
    <row r="1238" spans="1:19" ht="13.5">
      <c r="A1238" s="2">
        <v>1979</v>
      </c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</row>
    <row r="1239" spans="1:19" ht="13.5">
      <c r="A1239" s="2">
        <v>1980</v>
      </c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</row>
    <row r="1240" spans="1:19" ht="13.5">
      <c r="A1240" s="2">
        <v>1981</v>
      </c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</row>
    <row r="1241" spans="1:19" ht="13.5">
      <c r="A1241" s="2">
        <v>1982</v>
      </c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</row>
    <row r="1242" spans="1:19" ht="13.5">
      <c r="A1242" s="2">
        <v>1983</v>
      </c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</row>
    <row r="1243" spans="1:19" ht="13.5">
      <c r="A1243" s="2">
        <v>1984</v>
      </c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</row>
    <row r="1244" spans="1:19" ht="13.5">
      <c r="A1244" s="2">
        <v>1985</v>
      </c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</row>
    <row r="1245" spans="1:19" ht="13.5">
      <c r="A1245" s="2">
        <v>1986</v>
      </c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</row>
    <row r="1246" spans="1:19" ht="13.5">
      <c r="A1246" s="2">
        <v>1987</v>
      </c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</row>
    <row r="1247" spans="1:19" ht="13.5">
      <c r="A1247" s="2">
        <v>1988</v>
      </c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</row>
    <row r="1248" spans="1:19" ht="13.5">
      <c r="A1248" s="2">
        <v>1989</v>
      </c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</row>
    <row r="1249" spans="1:19" ht="13.5">
      <c r="A1249" s="2">
        <v>1990</v>
      </c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</row>
    <row r="1250" spans="1:19" ht="13.5">
      <c r="A1250" s="2">
        <v>1991</v>
      </c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</row>
    <row r="1251" spans="1:19" ht="13.5">
      <c r="A1251" s="2">
        <v>1992</v>
      </c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</row>
    <row r="1252" spans="1:19" ht="13.5">
      <c r="A1252" s="2">
        <v>1993</v>
      </c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</row>
    <row r="1253" spans="1:19" ht="13.5">
      <c r="A1253" s="2">
        <v>1994</v>
      </c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</row>
    <row r="1254" spans="1:19" ht="13.5">
      <c r="A1254" s="2">
        <v>1995</v>
      </c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</row>
    <row r="1255" spans="1:19" ht="13.5">
      <c r="A1255" s="2">
        <v>1996</v>
      </c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</row>
    <row r="1256" spans="1:19" ht="13.5">
      <c r="A1256" s="2">
        <v>1997</v>
      </c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</row>
    <row r="1257" spans="1:19" ht="13.5">
      <c r="A1257" s="2">
        <v>1998</v>
      </c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</row>
    <row r="1258" spans="1:19" ht="13.5">
      <c r="A1258" s="2">
        <v>1999</v>
      </c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</row>
    <row r="1259" spans="1:19" ht="13.5">
      <c r="A1259" s="2">
        <v>2000</v>
      </c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</row>
    <row r="1260" spans="1:19" ht="13.5">
      <c r="A1260" s="2">
        <v>2001</v>
      </c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</row>
    <row r="1261" spans="1:19" ht="13.5">
      <c r="A1261" s="2">
        <v>2002</v>
      </c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</row>
    <row r="1262" spans="1:19" ht="13.5">
      <c r="A1262" s="2">
        <v>2003</v>
      </c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</row>
    <row r="1263" spans="1:19" ht="13.5">
      <c r="A1263" s="2">
        <v>2004</v>
      </c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</row>
    <row r="1264" spans="1:19" ht="13.5">
      <c r="A1264" s="2">
        <v>2005</v>
      </c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</row>
    <row r="1265" spans="1:19" ht="13.5">
      <c r="A1265" s="2">
        <v>2006</v>
      </c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</row>
    <row r="1266" spans="1:19" ht="13.5">
      <c r="A1266" s="2">
        <v>2007</v>
      </c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</row>
    <row r="1267" spans="1:19" ht="13.5">
      <c r="A1267" s="2">
        <v>2008</v>
      </c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</row>
    <row r="1268" spans="1:19" ht="13.5">
      <c r="A1268" s="2">
        <v>2009</v>
      </c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</row>
    <row r="1269" spans="1:19" ht="13.5">
      <c r="A1269" s="2">
        <v>2010</v>
      </c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</row>
    <row r="1300" spans="1:19" ht="13.5">
      <c r="A1300" s="15" t="s">
        <v>64</v>
      </c>
      <c r="B1300" s="2" t="s">
        <v>18</v>
      </c>
      <c r="C1300" s="4"/>
      <c r="D1300" s="4" t="s">
        <v>9</v>
      </c>
      <c r="E1300" s="5"/>
      <c r="F1300" s="5"/>
      <c r="G1300" s="5"/>
      <c r="H1300" s="5"/>
      <c r="I1300" s="5"/>
      <c r="J1300" s="5"/>
      <c r="K1300" s="5"/>
      <c r="L1300" s="6"/>
      <c r="M1300" s="9" t="s">
        <v>10</v>
      </c>
      <c r="N1300" s="3"/>
      <c r="O1300" s="3"/>
      <c r="P1300" s="3"/>
      <c r="Q1300" s="3"/>
      <c r="R1300" s="3"/>
      <c r="S1300" s="1"/>
    </row>
    <row r="1301" spans="1:19" ht="13.5">
      <c r="A1301" s="15"/>
      <c r="B1301" s="2" t="s">
        <v>0</v>
      </c>
      <c r="C1301" s="2"/>
      <c r="D1301" s="2" t="s">
        <v>7</v>
      </c>
      <c r="E1301" s="2" t="s">
        <v>1</v>
      </c>
      <c r="F1301" s="2" t="s">
        <v>2</v>
      </c>
      <c r="G1301" s="2" t="s">
        <v>3</v>
      </c>
      <c r="H1301" s="2" t="s">
        <v>4</v>
      </c>
      <c r="I1301" s="2" t="s">
        <v>5</v>
      </c>
      <c r="J1301" s="2" t="s">
        <v>6</v>
      </c>
      <c r="K1301" s="2" t="s">
        <v>8</v>
      </c>
      <c r="L1301" s="2" t="s">
        <v>19</v>
      </c>
      <c r="M1301" s="7" t="s">
        <v>11</v>
      </c>
      <c r="N1301" s="7" t="s">
        <v>12</v>
      </c>
      <c r="O1301" s="7" t="s">
        <v>13</v>
      </c>
      <c r="P1301" s="7" t="s">
        <v>14</v>
      </c>
      <c r="Q1301" s="7" t="s">
        <v>17</v>
      </c>
      <c r="R1301" s="8" t="s">
        <v>16</v>
      </c>
      <c r="S1301" s="2" t="s">
        <v>15</v>
      </c>
    </row>
    <row r="1302" spans="1:19" ht="13.5">
      <c r="A1302" s="2">
        <v>1940</v>
      </c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</row>
    <row r="1303" spans="1:19" ht="13.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</row>
    <row r="1304" spans="1:19" ht="13.5">
      <c r="A1304" s="2">
        <v>1945</v>
      </c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</row>
    <row r="1305" spans="1:19" ht="13.5">
      <c r="A1305" s="2">
        <v>1946</v>
      </c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</row>
    <row r="1306" spans="1:19" ht="13.5">
      <c r="A1306" s="2">
        <v>1947</v>
      </c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</row>
    <row r="1307" spans="1:19" ht="13.5">
      <c r="A1307" s="2">
        <v>1948</v>
      </c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</row>
    <row r="1308" spans="1:19" ht="13.5">
      <c r="A1308" s="2">
        <v>1949</v>
      </c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</row>
    <row r="1309" spans="1:19" ht="13.5">
      <c r="A1309" s="2">
        <v>1950</v>
      </c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</row>
    <row r="1310" spans="1:19" ht="13.5">
      <c r="A1310" s="2">
        <v>1951</v>
      </c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</row>
    <row r="1311" spans="1:19" ht="13.5">
      <c r="A1311" s="2">
        <v>1952</v>
      </c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</row>
    <row r="1312" spans="1:19" ht="13.5">
      <c r="A1312" s="2">
        <v>1953</v>
      </c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</row>
    <row r="1313" spans="1:19" ht="13.5">
      <c r="A1313" s="2">
        <v>1954</v>
      </c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</row>
    <row r="1314" spans="1:19" ht="13.5">
      <c r="A1314" s="2">
        <v>1955</v>
      </c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</row>
    <row r="1315" spans="1:19" ht="13.5">
      <c r="A1315" s="2">
        <v>1956</v>
      </c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</row>
    <row r="1316" spans="1:19" ht="13.5">
      <c r="A1316" s="2">
        <v>1957</v>
      </c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</row>
    <row r="1317" spans="1:19" ht="13.5">
      <c r="A1317" s="2">
        <v>1958</v>
      </c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</row>
    <row r="1318" spans="1:19" ht="13.5">
      <c r="A1318" s="2">
        <v>1959</v>
      </c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</row>
    <row r="1319" spans="1:19" ht="13.5">
      <c r="A1319" s="2">
        <v>1960</v>
      </c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</row>
    <row r="1320" spans="1:19" ht="13.5">
      <c r="A1320" s="2">
        <v>1961</v>
      </c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</row>
    <row r="1321" spans="1:19" ht="13.5">
      <c r="A1321" s="2">
        <v>1962</v>
      </c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</row>
    <row r="1322" spans="1:19" ht="13.5">
      <c r="A1322" s="2">
        <v>1963</v>
      </c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</row>
    <row r="1323" spans="1:19" ht="13.5">
      <c r="A1323" s="2">
        <v>1964</v>
      </c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</row>
    <row r="1324" spans="1:19" ht="13.5">
      <c r="A1324" s="2">
        <v>1965</v>
      </c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</row>
    <row r="1325" spans="1:19" ht="13.5">
      <c r="A1325" s="2">
        <v>1966</v>
      </c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</row>
    <row r="1326" spans="1:19" ht="13.5">
      <c r="A1326" s="2">
        <v>1967</v>
      </c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</row>
    <row r="1327" spans="1:19" ht="13.5">
      <c r="A1327" s="2">
        <v>1968</v>
      </c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</row>
    <row r="1328" spans="1:19" ht="13.5">
      <c r="A1328" s="2">
        <v>1969</v>
      </c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</row>
    <row r="1329" spans="1:19" ht="13.5">
      <c r="A1329" s="2">
        <v>1970</v>
      </c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</row>
    <row r="1330" spans="1:19" ht="13.5">
      <c r="A1330" s="2">
        <v>1971</v>
      </c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</row>
    <row r="1331" spans="1:19" ht="13.5">
      <c r="A1331" s="2">
        <v>1972</v>
      </c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</row>
    <row r="1332" spans="1:19" ht="13.5">
      <c r="A1332" s="2">
        <v>1973</v>
      </c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</row>
    <row r="1333" spans="1:19" ht="13.5">
      <c r="A1333" s="2">
        <v>1974</v>
      </c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</row>
    <row r="1334" spans="1:19" ht="13.5">
      <c r="A1334" s="2">
        <v>1975</v>
      </c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</row>
    <row r="1335" spans="1:19" ht="13.5">
      <c r="A1335" s="2">
        <v>1976</v>
      </c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</row>
    <row r="1336" spans="1:19" ht="13.5">
      <c r="A1336" s="2">
        <v>1977</v>
      </c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</row>
    <row r="1337" spans="1:19" ht="13.5">
      <c r="A1337" s="2">
        <v>1978</v>
      </c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</row>
    <row r="1338" spans="1:19" ht="13.5">
      <c r="A1338" s="2">
        <v>1979</v>
      </c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</row>
    <row r="1339" spans="1:19" ht="13.5">
      <c r="A1339" s="2">
        <v>1980</v>
      </c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</row>
    <row r="1340" spans="1:19" ht="13.5">
      <c r="A1340" s="2">
        <v>1981</v>
      </c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</row>
    <row r="1341" spans="1:19" ht="13.5">
      <c r="A1341" s="2">
        <v>1982</v>
      </c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</row>
    <row r="1342" spans="1:19" ht="13.5">
      <c r="A1342" s="2">
        <v>1983</v>
      </c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</row>
    <row r="1343" spans="1:19" ht="13.5">
      <c r="A1343" s="2">
        <v>1984</v>
      </c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</row>
    <row r="1344" spans="1:19" ht="13.5">
      <c r="A1344" s="2">
        <v>1985</v>
      </c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</row>
    <row r="1345" spans="1:19" ht="13.5">
      <c r="A1345" s="2">
        <v>1986</v>
      </c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</row>
    <row r="1346" spans="1:19" ht="13.5">
      <c r="A1346" s="2">
        <v>1987</v>
      </c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</row>
    <row r="1347" spans="1:19" ht="13.5">
      <c r="A1347" s="2">
        <v>1988</v>
      </c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</row>
    <row r="1348" spans="1:19" ht="13.5">
      <c r="A1348" s="2">
        <v>1989</v>
      </c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</row>
    <row r="1349" spans="1:19" ht="13.5">
      <c r="A1349" s="2">
        <v>1990</v>
      </c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</row>
    <row r="1350" spans="1:19" ht="13.5">
      <c r="A1350" s="2">
        <v>1991</v>
      </c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</row>
    <row r="1351" spans="1:19" ht="13.5">
      <c r="A1351" s="2">
        <v>1992</v>
      </c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</row>
    <row r="1352" spans="1:19" ht="13.5">
      <c r="A1352" s="2">
        <v>1993</v>
      </c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</row>
    <row r="1353" spans="1:19" ht="13.5">
      <c r="A1353" s="2">
        <v>1994</v>
      </c>
      <c r="B1353">
        <v>1485494</v>
      </c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</row>
    <row r="1354" spans="1:19" ht="13.5">
      <c r="A1354" s="2">
        <v>1995</v>
      </c>
      <c r="B1354">
        <v>1294703</v>
      </c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</row>
    <row r="1355" spans="1:19" ht="13.5">
      <c r="A1355" s="2">
        <v>1996</v>
      </c>
      <c r="B1355">
        <v>1266982</v>
      </c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</row>
    <row r="1356" spans="1:19" ht="13.5">
      <c r="A1356" s="2">
        <v>1997</v>
      </c>
      <c r="B1356">
        <v>1302927</v>
      </c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</row>
    <row r="1357" spans="1:19" ht="13.5">
      <c r="A1357" s="2">
        <v>1998</v>
      </c>
      <c r="B1357">
        <v>1974862</v>
      </c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</row>
    <row r="1358" spans="1:19" ht="13.5">
      <c r="A1358" s="2">
        <v>1999</v>
      </c>
      <c r="B1358">
        <v>1173746</v>
      </c>
      <c r="C1358" s="2">
        <f>SUM(D1358:Y1358)</f>
        <v>1173746</v>
      </c>
      <c r="D1358" s="2">
        <v>68972</v>
      </c>
      <c r="E1358" s="2">
        <v>601989</v>
      </c>
      <c r="F1358" s="2">
        <v>40759</v>
      </c>
      <c r="G1358" s="2">
        <v>22763</v>
      </c>
      <c r="H1358" s="2">
        <v>123069</v>
      </c>
      <c r="I1358" s="2">
        <v>89200</v>
      </c>
      <c r="J1358" s="2">
        <v>166516</v>
      </c>
      <c r="K1358" s="2">
        <v>55726</v>
      </c>
      <c r="L1358" s="2"/>
      <c r="M1358" s="2"/>
      <c r="N1358" s="2"/>
      <c r="O1358" s="2">
        <v>2122</v>
      </c>
      <c r="P1358" s="2"/>
      <c r="Q1358" s="2"/>
      <c r="R1358" s="2">
        <v>2630</v>
      </c>
      <c r="S1358" s="2"/>
    </row>
    <row r="1359" spans="1:19" ht="13.5">
      <c r="A1359" s="2">
        <v>2000</v>
      </c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</row>
    <row r="1360" spans="1:19" ht="13.5">
      <c r="A1360" s="2">
        <v>2001</v>
      </c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</row>
    <row r="1361" spans="1:19" ht="13.5">
      <c r="A1361" s="2">
        <v>2002</v>
      </c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</row>
    <row r="1362" spans="1:19" ht="13.5">
      <c r="A1362" s="2">
        <v>2003</v>
      </c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</row>
    <row r="1363" spans="1:19" ht="13.5">
      <c r="A1363" s="2">
        <v>2004</v>
      </c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</row>
    <row r="1364" spans="1:19" ht="13.5">
      <c r="A1364" s="2">
        <v>2005</v>
      </c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</row>
    <row r="1365" spans="1:19" ht="13.5">
      <c r="A1365" s="2">
        <v>2006</v>
      </c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</row>
    <row r="1366" spans="1:19" ht="13.5">
      <c r="A1366" s="2">
        <v>2007</v>
      </c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</row>
    <row r="1367" spans="1:19" ht="13.5">
      <c r="A1367" s="2">
        <v>2008</v>
      </c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</row>
    <row r="1368" spans="1:19" ht="13.5">
      <c r="A1368" s="2">
        <v>2009</v>
      </c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</row>
    <row r="1369" spans="1:19" ht="13.5">
      <c r="A1369" s="2">
        <v>2010</v>
      </c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</row>
    <row r="1400" spans="1:19" ht="13.5">
      <c r="A1400" s="10"/>
      <c r="B1400" s="2" t="s">
        <v>18</v>
      </c>
      <c r="C1400" s="4"/>
      <c r="D1400" s="4" t="s">
        <v>9</v>
      </c>
      <c r="E1400" s="5"/>
      <c r="F1400" s="5"/>
      <c r="G1400" s="5"/>
      <c r="H1400" s="5"/>
      <c r="I1400" s="5"/>
      <c r="J1400" s="5"/>
      <c r="K1400" s="5"/>
      <c r="L1400" s="6"/>
      <c r="M1400" s="9" t="s">
        <v>10</v>
      </c>
      <c r="N1400" s="3"/>
      <c r="O1400" s="3"/>
      <c r="P1400" s="3"/>
      <c r="Q1400" s="3"/>
      <c r="R1400" s="3"/>
      <c r="S1400" s="1"/>
    </row>
    <row r="1401" spans="1:19" ht="13.5">
      <c r="A1401" s="22" t="s">
        <v>65</v>
      </c>
      <c r="B1401" s="2" t="s">
        <v>0</v>
      </c>
      <c r="C1401" s="2"/>
      <c r="D1401" s="2" t="s">
        <v>7</v>
      </c>
      <c r="E1401" s="2" t="s">
        <v>1</v>
      </c>
      <c r="F1401" s="2" t="s">
        <v>2</v>
      </c>
      <c r="G1401" s="2" t="s">
        <v>3</v>
      </c>
      <c r="H1401" s="2" t="s">
        <v>4</v>
      </c>
      <c r="I1401" s="2" t="s">
        <v>5</v>
      </c>
      <c r="J1401" s="2" t="s">
        <v>6</v>
      </c>
      <c r="K1401" s="2" t="s">
        <v>8</v>
      </c>
      <c r="L1401" s="2" t="s">
        <v>19</v>
      </c>
      <c r="M1401" s="7" t="s">
        <v>11</v>
      </c>
      <c r="N1401" s="7" t="s">
        <v>12</v>
      </c>
      <c r="O1401" s="7" t="s">
        <v>13</v>
      </c>
      <c r="P1401" s="7" t="s">
        <v>14</v>
      </c>
      <c r="Q1401" s="7" t="s">
        <v>17</v>
      </c>
      <c r="R1401" s="8" t="s">
        <v>16</v>
      </c>
      <c r="S1401" s="2" t="s">
        <v>15</v>
      </c>
    </row>
    <row r="1402" spans="1:19" ht="13.5">
      <c r="A1402" s="2">
        <v>1940</v>
      </c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</row>
    <row r="1403" spans="1:19" ht="13.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</row>
    <row r="1404" spans="1:19" ht="13.5">
      <c r="A1404" s="2">
        <v>1945</v>
      </c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</row>
    <row r="1405" spans="1:19" ht="13.5">
      <c r="A1405" s="2">
        <v>1946</v>
      </c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</row>
    <row r="1406" spans="1:19" ht="13.5">
      <c r="A1406" s="2">
        <v>1947</v>
      </c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</row>
    <row r="1407" spans="1:19" ht="13.5">
      <c r="A1407" s="2">
        <v>1948</v>
      </c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</row>
    <row r="1408" spans="1:19" ht="13.5">
      <c r="A1408" s="2">
        <v>1949</v>
      </c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</row>
    <row r="1409" spans="1:19" ht="13.5">
      <c r="A1409" s="2">
        <v>1950</v>
      </c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</row>
    <row r="1410" spans="1:19" ht="13.5">
      <c r="A1410" s="2">
        <v>1951</v>
      </c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</row>
    <row r="1411" spans="1:19" ht="13.5">
      <c r="A1411" s="2">
        <v>1952</v>
      </c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</row>
    <row r="1412" spans="1:19" ht="13.5">
      <c r="A1412" s="2">
        <v>1953</v>
      </c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</row>
    <row r="1413" spans="1:19" ht="13.5">
      <c r="A1413" s="2">
        <v>1954</v>
      </c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</row>
    <row r="1414" spans="1:19" ht="13.5">
      <c r="A1414" s="2">
        <v>1955</v>
      </c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</row>
    <row r="1415" spans="1:19" ht="13.5">
      <c r="A1415" s="2">
        <v>1956</v>
      </c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</row>
    <row r="1416" spans="1:19" ht="13.5">
      <c r="A1416" s="2">
        <v>1957</v>
      </c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</row>
    <row r="1417" spans="1:19" ht="13.5">
      <c r="A1417" s="2">
        <v>1958</v>
      </c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</row>
    <row r="1418" spans="1:19" ht="13.5">
      <c r="A1418" s="2">
        <v>1959</v>
      </c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</row>
    <row r="1419" spans="1:19" ht="13.5">
      <c r="A1419" s="2">
        <v>1960</v>
      </c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</row>
    <row r="1420" spans="1:19" ht="13.5">
      <c r="A1420" s="2">
        <v>1961</v>
      </c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</row>
    <row r="1421" spans="1:19" ht="13.5">
      <c r="A1421" s="2">
        <v>1962</v>
      </c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</row>
    <row r="1422" spans="1:19" ht="13.5">
      <c r="A1422" s="2">
        <v>1963</v>
      </c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</row>
    <row r="1423" spans="1:19" ht="13.5">
      <c r="A1423" s="2">
        <v>1964</v>
      </c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</row>
    <row r="1424" spans="1:19" ht="13.5">
      <c r="A1424" s="2">
        <v>1965</v>
      </c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</row>
    <row r="1425" spans="1:19" ht="13.5">
      <c r="A1425" s="2">
        <v>1966</v>
      </c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</row>
    <row r="1426" spans="1:19" ht="13.5">
      <c r="A1426" s="2">
        <v>1967</v>
      </c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</row>
    <row r="1427" spans="1:19" ht="13.5">
      <c r="A1427" s="2">
        <v>1968</v>
      </c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</row>
    <row r="1428" spans="1:19" ht="13.5">
      <c r="A1428" s="2">
        <v>1969</v>
      </c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</row>
    <row r="1429" spans="1:19" ht="13.5">
      <c r="A1429" s="2">
        <v>1970</v>
      </c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</row>
    <row r="1430" spans="1:19" ht="13.5">
      <c r="A1430" s="2">
        <v>1971</v>
      </c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</row>
    <row r="1431" spans="1:19" ht="13.5">
      <c r="A1431" s="2">
        <v>1972</v>
      </c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</row>
    <row r="1432" spans="1:19" ht="13.5">
      <c r="A1432" s="2">
        <v>1973</v>
      </c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</row>
    <row r="1433" spans="1:19" ht="13.5">
      <c r="A1433" s="2">
        <v>1974</v>
      </c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</row>
    <row r="1434" spans="1:19" ht="13.5">
      <c r="A1434" s="2">
        <v>1975</v>
      </c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</row>
    <row r="1435" spans="1:19" ht="13.5">
      <c r="A1435" s="2">
        <v>1976</v>
      </c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</row>
    <row r="1436" spans="1:19" ht="13.5">
      <c r="A1436" s="2">
        <v>1977</v>
      </c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</row>
    <row r="1437" spans="1:19" ht="13.5">
      <c r="A1437" s="2">
        <v>1978</v>
      </c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</row>
    <row r="1438" spans="1:19" ht="13.5">
      <c r="A1438" s="2">
        <v>1979</v>
      </c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</row>
    <row r="1439" spans="1:19" ht="13.5">
      <c r="A1439" s="2">
        <v>1980</v>
      </c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</row>
    <row r="1440" spans="1:19" ht="13.5">
      <c r="A1440" s="2">
        <v>1981</v>
      </c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</row>
    <row r="1441" spans="1:19" ht="13.5">
      <c r="A1441" s="2">
        <v>1982</v>
      </c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</row>
    <row r="1442" spans="1:19" ht="13.5">
      <c r="A1442" s="2">
        <v>1983</v>
      </c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</row>
    <row r="1443" spans="1:19" ht="13.5">
      <c r="A1443" s="2">
        <v>1984</v>
      </c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</row>
    <row r="1444" spans="1:19" ht="13.5">
      <c r="A1444" s="2">
        <v>1985</v>
      </c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</row>
    <row r="1445" spans="1:19" ht="13.5">
      <c r="A1445" s="2">
        <v>1986</v>
      </c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</row>
    <row r="1446" spans="1:19" ht="13.5">
      <c r="A1446" s="2">
        <v>1987</v>
      </c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</row>
    <row r="1447" spans="1:19" ht="13.5">
      <c r="A1447" s="2">
        <v>1988</v>
      </c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</row>
    <row r="1448" spans="1:19" ht="13.5">
      <c r="A1448" s="2">
        <v>1989</v>
      </c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</row>
    <row r="1449" spans="1:19" ht="13.5">
      <c r="A1449" s="2">
        <v>1990</v>
      </c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</row>
    <row r="1450" spans="1:19" ht="13.5">
      <c r="A1450" s="2">
        <v>1991</v>
      </c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</row>
    <row r="1451" spans="1:19" ht="13.5">
      <c r="A1451" s="2">
        <v>1992</v>
      </c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</row>
    <row r="1452" spans="1:19" ht="13.5">
      <c r="A1452" s="2">
        <v>1993</v>
      </c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</row>
    <row r="1453" spans="1:19" ht="13.5">
      <c r="A1453" s="2">
        <v>1994</v>
      </c>
      <c r="B1453">
        <v>1309801</v>
      </c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</row>
    <row r="1454" spans="1:19" ht="13.5">
      <c r="A1454" s="2">
        <v>1995</v>
      </c>
      <c r="B1454">
        <v>717253</v>
      </c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</row>
    <row r="1455" spans="1:19" ht="13.5">
      <c r="A1455" s="2">
        <v>1996</v>
      </c>
      <c r="B1455">
        <v>860493</v>
      </c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</row>
    <row r="1456" spans="1:19" ht="13.5">
      <c r="A1456" s="2">
        <v>1997</v>
      </c>
      <c r="B1456">
        <v>796434</v>
      </c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</row>
    <row r="1457" spans="1:19" ht="13.5">
      <c r="A1457" s="2">
        <v>1998</v>
      </c>
      <c r="B1457">
        <v>755316</v>
      </c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</row>
    <row r="1458" spans="1:19" ht="13.5">
      <c r="A1458" s="2">
        <v>1999</v>
      </c>
      <c r="B1458">
        <v>718546</v>
      </c>
      <c r="C1458" s="23">
        <f>SUM(D1458:Y1458)</f>
        <v>706106</v>
      </c>
      <c r="D1458" s="2"/>
      <c r="E1458" s="2"/>
      <c r="F1458" s="2"/>
      <c r="G1458" s="2"/>
      <c r="H1458" s="2">
        <v>56547</v>
      </c>
      <c r="I1458" s="2">
        <v>96699</v>
      </c>
      <c r="J1458" s="2">
        <v>80</v>
      </c>
      <c r="K1458" s="2">
        <v>546560</v>
      </c>
      <c r="L1458" s="2"/>
      <c r="M1458" s="2"/>
      <c r="N1458" s="2">
        <v>750</v>
      </c>
      <c r="O1458" s="2"/>
      <c r="P1458" s="2"/>
      <c r="Q1458" s="2">
        <v>4420</v>
      </c>
      <c r="R1458" s="2"/>
      <c r="S1458" s="2">
        <v>1050</v>
      </c>
    </row>
    <row r="1459" spans="1:19" ht="13.5">
      <c r="A1459" s="2">
        <v>2000</v>
      </c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</row>
    <row r="1460" spans="1:19" ht="13.5">
      <c r="A1460" s="2">
        <v>2001</v>
      </c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</row>
    <row r="1461" spans="1:19" ht="13.5">
      <c r="A1461" s="2">
        <v>2002</v>
      </c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</row>
    <row r="1462" spans="1:19" ht="13.5">
      <c r="A1462" s="2">
        <v>2003</v>
      </c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</row>
    <row r="1463" spans="1:19" ht="13.5">
      <c r="A1463" s="2">
        <v>2004</v>
      </c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</row>
    <row r="1464" spans="1:19" ht="13.5">
      <c r="A1464" s="2">
        <v>2005</v>
      </c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</row>
    <row r="1465" spans="1:19" ht="13.5">
      <c r="A1465" s="2">
        <v>2006</v>
      </c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</row>
    <row r="1466" spans="1:19" ht="13.5">
      <c r="A1466" s="2">
        <v>2007</v>
      </c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</row>
    <row r="1467" spans="1:19" ht="13.5">
      <c r="A1467" s="2">
        <v>2008</v>
      </c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</row>
    <row r="1468" spans="1:19" ht="13.5">
      <c r="A1468" s="2">
        <v>2009</v>
      </c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</row>
    <row r="1469" spans="1:19" ht="13.5">
      <c r="A1469" s="2">
        <v>2010</v>
      </c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</row>
    <row r="1500" spans="1:19" ht="13.5">
      <c r="A1500" s="10"/>
      <c r="B1500" s="2" t="s">
        <v>18</v>
      </c>
      <c r="C1500" s="4"/>
      <c r="D1500" s="4" t="s">
        <v>9</v>
      </c>
      <c r="E1500" s="5"/>
      <c r="F1500" s="5"/>
      <c r="G1500" s="5"/>
      <c r="H1500" s="5"/>
      <c r="I1500" s="5"/>
      <c r="J1500" s="5"/>
      <c r="K1500" s="5"/>
      <c r="L1500" s="6"/>
      <c r="M1500" s="9" t="s">
        <v>10</v>
      </c>
      <c r="N1500" s="3"/>
      <c r="O1500" s="3"/>
      <c r="P1500" s="3"/>
      <c r="Q1500" s="3"/>
      <c r="R1500" s="3"/>
      <c r="S1500" s="1"/>
    </row>
    <row r="1501" spans="1:19" ht="13.5">
      <c r="A1501" t="s">
        <v>66</v>
      </c>
      <c r="B1501" s="2" t="s">
        <v>0</v>
      </c>
      <c r="C1501" s="2"/>
      <c r="D1501" s="2" t="s">
        <v>7</v>
      </c>
      <c r="E1501" s="2" t="s">
        <v>1</v>
      </c>
      <c r="F1501" s="2" t="s">
        <v>2</v>
      </c>
      <c r="G1501" s="2" t="s">
        <v>3</v>
      </c>
      <c r="H1501" s="2" t="s">
        <v>4</v>
      </c>
      <c r="I1501" s="2" t="s">
        <v>5</v>
      </c>
      <c r="J1501" s="2" t="s">
        <v>6</v>
      </c>
      <c r="K1501" s="2" t="s">
        <v>8</v>
      </c>
      <c r="L1501" s="2" t="s">
        <v>19</v>
      </c>
      <c r="M1501" s="7" t="s">
        <v>11</v>
      </c>
      <c r="N1501" s="7" t="s">
        <v>12</v>
      </c>
      <c r="O1501" s="7" t="s">
        <v>13</v>
      </c>
      <c r="P1501" s="7" t="s">
        <v>14</v>
      </c>
      <c r="Q1501" s="7" t="s">
        <v>17</v>
      </c>
      <c r="R1501" s="8" t="s">
        <v>16</v>
      </c>
      <c r="S1501" s="2" t="s">
        <v>15</v>
      </c>
    </row>
    <row r="1502" spans="1:19" ht="13.5">
      <c r="A1502" s="2">
        <v>1940</v>
      </c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</row>
    <row r="1503" spans="1:19" ht="13.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</row>
    <row r="1504" spans="1:19" ht="13.5">
      <c r="A1504" s="2">
        <v>1945</v>
      </c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</row>
    <row r="1505" spans="1:19" ht="13.5">
      <c r="A1505" s="2">
        <v>1946</v>
      </c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</row>
    <row r="1506" spans="1:19" ht="13.5">
      <c r="A1506" s="2">
        <v>1947</v>
      </c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</row>
    <row r="1507" spans="1:19" ht="13.5">
      <c r="A1507" s="2">
        <v>1948</v>
      </c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</row>
    <row r="1508" spans="1:19" ht="13.5">
      <c r="A1508" s="2">
        <v>1949</v>
      </c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</row>
    <row r="1509" spans="1:19" ht="13.5">
      <c r="A1509" s="2">
        <v>1950</v>
      </c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</row>
    <row r="1510" spans="1:19" ht="13.5">
      <c r="A1510" s="2">
        <v>1951</v>
      </c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</row>
    <row r="1511" spans="1:19" ht="13.5">
      <c r="A1511" s="2">
        <v>1952</v>
      </c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</row>
    <row r="1512" spans="1:19" ht="13.5">
      <c r="A1512" s="2">
        <v>1953</v>
      </c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</row>
    <row r="1513" spans="1:19" ht="13.5">
      <c r="A1513" s="2">
        <v>1954</v>
      </c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</row>
    <row r="1514" spans="1:19" ht="13.5">
      <c r="A1514" s="2">
        <v>1955</v>
      </c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</row>
    <row r="1515" spans="1:19" ht="13.5">
      <c r="A1515" s="2">
        <v>1956</v>
      </c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</row>
    <row r="1516" spans="1:19" ht="13.5">
      <c r="A1516" s="2">
        <v>1957</v>
      </c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</row>
    <row r="1517" spans="1:19" ht="13.5">
      <c r="A1517" s="2">
        <v>1958</v>
      </c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</row>
    <row r="1518" spans="1:19" ht="13.5">
      <c r="A1518" s="2">
        <v>1959</v>
      </c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</row>
    <row r="1519" spans="1:19" ht="13.5">
      <c r="A1519" s="2">
        <v>1960</v>
      </c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</row>
    <row r="1520" spans="1:19" ht="13.5">
      <c r="A1520" s="2">
        <v>1961</v>
      </c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</row>
    <row r="1521" spans="1:19" ht="13.5">
      <c r="A1521" s="2">
        <v>1962</v>
      </c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</row>
    <row r="1522" spans="1:19" ht="13.5">
      <c r="A1522" s="2">
        <v>1963</v>
      </c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</row>
    <row r="1523" spans="1:19" ht="13.5">
      <c r="A1523" s="2">
        <v>1964</v>
      </c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</row>
    <row r="1524" spans="1:19" ht="13.5">
      <c r="A1524" s="2">
        <v>1965</v>
      </c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</row>
    <row r="1525" spans="1:19" ht="13.5">
      <c r="A1525" s="2">
        <v>1966</v>
      </c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</row>
    <row r="1526" spans="1:19" ht="13.5">
      <c r="A1526" s="2">
        <v>1967</v>
      </c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</row>
    <row r="1527" spans="1:19" ht="13.5">
      <c r="A1527" s="2">
        <v>1968</v>
      </c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</row>
    <row r="1528" spans="1:19" ht="13.5">
      <c r="A1528" s="2">
        <v>1969</v>
      </c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</row>
    <row r="1529" spans="1:19" ht="13.5">
      <c r="A1529" s="2">
        <v>1970</v>
      </c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</row>
    <row r="1530" spans="1:19" ht="13.5">
      <c r="A1530" s="2">
        <v>1971</v>
      </c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</row>
    <row r="1531" spans="1:19" ht="13.5">
      <c r="A1531" s="2">
        <v>1972</v>
      </c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</row>
    <row r="1532" spans="1:19" ht="13.5">
      <c r="A1532" s="2">
        <v>1973</v>
      </c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</row>
    <row r="1533" spans="1:19" ht="13.5">
      <c r="A1533" s="2">
        <v>1974</v>
      </c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</row>
    <row r="1534" spans="1:19" ht="13.5">
      <c r="A1534" s="2">
        <v>1975</v>
      </c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</row>
    <row r="1535" spans="1:19" ht="13.5">
      <c r="A1535" s="2">
        <v>1976</v>
      </c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</row>
    <row r="1536" spans="1:19" ht="13.5">
      <c r="A1536" s="2">
        <v>1977</v>
      </c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</row>
    <row r="1537" spans="1:19" ht="13.5">
      <c r="A1537" s="2">
        <v>1978</v>
      </c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</row>
    <row r="1538" spans="1:19" ht="13.5">
      <c r="A1538" s="2">
        <v>1979</v>
      </c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</row>
    <row r="1539" spans="1:19" ht="13.5">
      <c r="A1539" s="2">
        <v>1980</v>
      </c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</row>
    <row r="1540" spans="1:19" ht="13.5">
      <c r="A1540" s="2">
        <v>1981</v>
      </c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</row>
    <row r="1541" spans="1:19" ht="13.5">
      <c r="A1541" s="2">
        <v>1982</v>
      </c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</row>
    <row r="1542" spans="1:19" ht="13.5">
      <c r="A1542" s="2">
        <v>1983</v>
      </c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</row>
    <row r="1543" spans="1:19" ht="13.5">
      <c r="A1543" s="2">
        <v>1984</v>
      </c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</row>
    <row r="1544" spans="1:19" ht="13.5">
      <c r="A1544" s="2">
        <v>1985</v>
      </c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</row>
    <row r="1545" spans="1:19" ht="13.5">
      <c r="A1545" s="2">
        <v>1986</v>
      </c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</row>
    <row r="1546" spans="1:19" ht="13.5">
      <c r="A1546" s="2">
        <v>1987</v>
      </c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</row>
    <row r="1547" spans="1:19" ht="13.5">
      <c r="A1547" s="2">
        <v>1988</v>
      </c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</row>
    <row r="1548" spans="1:19" ht="13.5">
      <c r="A1548" s="2">
        <v>1989</v>
      </c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</row>
    <row r="1549" spans="1:19" ht="13.5">
      <c r="A1549" s="2">
        <v>1990</v>
      </c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</row>
    <row r="1550" spans="1:19" ht="13.5">
      <c r="A1550" s="2">
        <v>1991</v>
      </c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</row>
    <row r="1551" spans="1:19" ht="13.5">
      <c r="A1551" s="2">
        <v>1992</v>
      </c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</row>
    <row r="1552" spans="1:19" ht="13.5">
      <c r="A1552" s="2">
        <v>1993</v>
      </c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</row>
    <row r="1553" spans="1:19" ht="13.5">
      <c r="A1553" s="2">
        <v>1994</v>
      </c>
      <c r="B1553">
        <v>20443858</v>
      </c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</row>
    <row r="1554" spans="1:19" ht="13.5">
      <c r="A1554" s="2">
        <v>1995</v>
      </c>
      <c r="B1554">
        <v>18497608</v>
      </c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</row>
    <row r="1555" spans="1:19" ht="13.5">
      <c r="A1555" s="2">
        <v>1996</v>
      </c>
      <c r="B1555">
        <v>19394711</v>
      </c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</row>
    <row r="1556" spans="1:19" ht="13.5">
      <c r="A1556" s="2">
        <v>1997</v>
      </c>
      <c r="B1556">
        <v>21129875</v>
      </c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</row>
    <row r="1557" spans="1:19" ht="13.5">
      <c r="A1557" s="2">
        <v>1998</v>
      </c>
      <c r="B1557">
        <v>23825479</v>
      </c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</row>
    <row r="1558" spans="1:19" ht="13.5">
      <c r="A1558" s="2">
        <v>1999</v>
      </c>
      <c r="B1558">
        <v>26972447</v>
      </c>
      <c r="C1558" s="24">
        <f>SUM(D1558:Y1558)</f>
        <v>26972447</v>
      </c>
      <c r="D1558" s="2">
        <v>1328791</v>
      </c>
      <c r="E1558" s="2">
        <v>5598157</v>
      </c>
      <c r="F1558" s="2">
        <v>607118</v>
      </c>
      <c r="G1558" s="2">
        <v>5915145</v>
      </c>
      <c r="H1558" s="2">
        <v>962199</v>
      </c>
      <c r="I1558" s="2">
        <v>3636485</v>
      </c>
      <c r="J1558" s="2">
        <v>3635496</v>
      </c>
      <c r="K1558" s="2">
        <v>1551283</v>
      </c>
      <c r="L1558" s="2">
        <v>3624194</v>
      </c>
      <c r="M1558" s="2"/>
      <c r="N1558" s="2"/>
      <c r="O1558" s="2">
        <v>17593</v>
      </c>
      <c r="P1558" s="2">
        <v>8850</v>
      </c>
      <c r="Q1558" s="2">
        <v>22332</v>
      </c>
      <c r="R1558" s="2">
        <v>10715</v>
      </c>
      <c r="S1558" s="2">
        <v>54089</v>
      </c>
    </row>
    <row r="1559" spans="1:19" ht="13.5">
      <c r="A1559" s="2">
        <v>2000</v>
      </c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</row>
    <row r="1560" spans="1:19" ht="13.5">
      <c r="A1560" s="2">
        <v>2001</v>
      </c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</row>
    <row r="1561" spans="1:19" ht="13.5">
      <c r="A1561" s="2">
        <v>2002</v>
      </c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</row>
    <row r="1562" spans="1:19" ht="13.5">
      <c r="A1562" s="2">
        <v>2003</v>
      </c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</row>
    <row r="1563" spans="1:19" ht="13.5">
      <c r="A1563" s="2">
        <v>2004</v>
      </c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</row>
    <row r="1564" spans="1:19" ht="13.5">
      <c r="A1564" s="2">
        <v>2005</v>
      </c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</row>
    <row r="1565" spans="1:19" ht="13.5">
      <c r="A1565" s="2">
        <v>2006</v>
      </c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</row>
    <row r="1566" spans="1:19" ht="13.5">
      <c r="A1566" s="2">
        <v>2007</v>
      </c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</row>
    <row r="1567" spans="1:19" ht="13.5">
      <c r="A1567" s="2">
        <v>2008</v>
      </c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</row>
    <row r="1568" spans="1:19" ht="13.5">
      <c r="A1568" s="2">
        <v>2009</v>
      </c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</row>
    <row r="1569" spans="1:19" ht="13.5">
      <c r="A1569" s="2">
        <v>2010</v>
      </c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</row>
    <row r="1600" spans="1:19" ht="13.5">
      <c r="A1600" s="10"/>
      <c r="B1600" s="2" t="s">
        <v>18</v>
      </c>
      <c r="C1600" s="4"/>
      <c r="D1600" s="4" t="s">
        <v>9</v>
      </c>
      <c r="E1600" s="5"/>
      <c r="F1600" s="5"/>
      <c r="G1600" s="5"/>
      <c r="H1600" s="5"/>
      <c r="I1600" s="5"/>
      <c r="J1600" s="5"/>
      <c r="K1600" s="5"/>
      <c r="L1600" s="6"/>
      <c r="M1600" s="9" t="s">
        <v>10</v>
      </c>
      <c r="N1600" s="3"/>
      <c r="O1600" s="3"/>
      <c r="P1600" s="3"/>
      <c r="Q1600" s="3"/>
      <c r="R1600" s="3"/>
      <c r="S1600" s="1"/>
    </row>
    <row r="1601" spans="1:19" ht="13.5">
      <c r="A1601" s="15"/>
      <c r="B1601" s="2" t="s">
        <v>0</v>
      </c>
      <c r="C1601" s="2"/>
      <c r="D1601" s="2" t="s">
        <v>7</v>
      </c>
      <c r="E1601" s="2" t="s">
        <v>1</v>
      </c>
      <c r="F1601" s="2" t="s">
        <v>2</v>
      </c>
      <c r="G1601" s="2" t="s">
        <v>3</v>
      </c>
      <c r="H1601" s="2" t="s">
        <v>4</v>
      </c>
      <c r="I1601" s="2" t="s">
        <v>5</v>
      </c>
      <c r="J1601" s="2" t="s">
        <v>6</v>
      </c>
      <c r="K1601" s="2" t="s">
        <v>8</v>
      </c>
      <c r="L1601" s="2" t="s">
        <v>19</v>
      </c>
      <c r="M1601" s="7" t="s">
        <v>11</v>
      </c>
      <c r="N1601" s="7" t="s">
        <v>12</v>
      </c>
      <c r="O1601" s="7" t="s">
        <v>13</v>
      </c>
      <c r="P1601" s="7" t="s">
        <v>14</v>
      </c>
      <c r="Q1601" s="7" t="s">
        <v>17</v>
      </c>
      <c r="R1601" s="8" t="s">
        <v>16</v>
      </c>
      <c r="S1601" s="2" t="s">
        <v>15</v>
      </c>
    </row>
    <row r="1602" spans="1:19" ht="13.5">
      <c r="A1602" s="2">
        <v>1940</v>
      </c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</row>
    <row r="1603" spans="1:19" ht="13.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</row>
    <row r="1604" spans="1:19" ht="13.5">
      <c r="A1604" s="2">
        <v>1945</v>
      </c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</row>
    <row r="1605" spans="1:19" ht="13.5">
      <c r="A1605" s="2">
        <v>1946</v>
      </c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</row>
    <row r="1606" spans="1:19" ht="13.5">
      <c r="A1606" s="2">
        <v>1947</v>
      </c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</row>
    <row r="1607" spans="1:19" ht="13.5">
      <c r="A1607" s="2">
        <v>1948</v>
      </c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</row>
    <row r="1608" spans="1:19" ht="13.5">
      <c r="A1608" s="2">
        <v>1949</v>
      </c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</row>
    <row r="1609" spans="1:19" ht="13.5">
      <c r="A1609" s="2">
        <v>1950</v>
      </c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</row>
    <row r="1610" spans="1:19" ht="13.5">
      <c r="A1610" s="2">
        <v>1951</v>
      </c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</row>
    <row r="1611" spans="1:19" ht="13.5">
      <c r="A1611" s="2">
        <v>1952</v>
      </c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</row>
    <row r="1612" spans="1:19" ht="13.5">
      <c r="A1612" s="2">
        <v>1953</v>
      </c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</row>
    <row r="1613" spans="1:19" ht="13.5">
      <c r="A1613" s="2">
        <v>1954</v>
      </c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</row>
    <row r="1614" spans="1:19" ht="13.5">
      <c r="A1614" s="2">
        <v>1955</v>
      </c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</row>
    <row r="1615" spans="1:19" ht="13.5">
      <c r="A1615" s="2">
        <v>1956</v>
      </c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</row>
    <row r="1616" spans="1:19" ht="13.5">
      <c r="A1616" s="2">
        <v>1957</v>
      </c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</row>
    <row r="1617" spans="1:19" ht="13.5">
      <c r="A1617" s="2">
        <v>1958</v>
      </c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</row>
    <row r="1618" spans="1:19" ht="13.5">
      <c r="A1618" s="2">
        <v>1959</v>
      </c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</row>
    <row r="1619" spans="1:19" ht="13.5">
      <c r="A1619" s="2">
        <v>1960</v>
      </c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</row>
    <row r="1620" spans="1:19" ht="13.5">
      <c r="A1620" s="2">
        <v>1961</v>
      </c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</row>
    <row r="1621" spans="1:19" ht="13.5">
      <c r="A1621" s="2">
        <v>1962</v>
      </c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</row>
    <row r="1622" spans="1:19" ht="13.5">
      <c r="A1622" s="2">
        <v>1963</v>
      </c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</row>
    <row r="1623" spans="1:19" ht="13.5">
      <c r="A1623" s="2">
        <v>1964</v>
      </c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</row>
    <row r="1624" spans="1:19" ht="13.5">
      <c r="A1624" s="2">
        <v>1965</v>
      </c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</row>
    <row r="1625" spans="1:19" ht="13.5">
      <c r="A1625" s="2">
        <v>1966</v>
      </c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</row>
    <row r="1626" spans="1:19" ht="13.5">
      <c r="A1626" s="2">
        <v>1967</v>
      </c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</row>
    <row r="1627" spans="1:19" ht="13.5">
      <c r="A1627" s="2">
        <v>1968</v>
      </c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</row>
    <row r="1628" spans="1:19" ht="13.5">
      <c r="A1628" s="2">
        <v>1969</v>
      </c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</row>
    <row r="1629" spans="1:19" ht="13.5">
      <c r="A1629" s="2">
        <v>1970</v>
      </c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</row>
    <row r="1630" spans="1:19" ht="13.5">
      <c r="A1630" s="2">
        <v>1971</v>
      </c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</row>
    <row r="1631" spans="1:19" ht="13.5">
      <c r="A1631" s="2">
        <v>1972</v>
      </c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</row>
    <row r="1632" spans="1:19" ht="13.5">
      <c r="A1632" s="2">
        <v>1973</v>
      </c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</row>
    <row r="1633" spans="1:19" ht="13.5">
      <c r="A1633" s="2">
        <v>1974</v>
      </c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</row>
    <row r="1634" spans="1:19" ht="13.5">
      <c r="A1634" s="2">
        <v>1975</v>
      </c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</row>
    <row r="1635" spans="1:19" ht="13.5">
      <c r="A1635" s="2">
        <v>1976</v>
      </c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</row>
    <row r="1636" spans="1:19" ht="13.5">
      <c r="A1636" s="2">
        <v>1977</v>
      </c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</row>
    <row r="1637" spans="1:19" ht="13.5">
      <c r="A1637" s="2">
        <v>1978</v>
      </c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</row>
    <row r="1638" spans="1:19" ht="13.5">
      <c r="A1638" s="2">
        <v>1979</v>
      </c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</row>
    <row r="1639" spans="1:19" ht="13.5">
      <c r="A1639" s="2">
        <v>1980</v>
      </c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</row>
    <row r="1640" spans="1:19" ht="13.5">
      <c r="A1640" s="2">
        <v>1981</v>
      </c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</row>
    <row r="1641" spans="1:19" ht="13.5">
      <c r="A1641" s="2">
        <v>1982</v>
      </c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</row>
    <row r="1642" spans="1:19" ht="13.5">
      <c r="A1642" s="2">
        <v>1983</v>
      </c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</row>
    <row r="1643" spans="1:19" ht="13.5">
      <c r="A1643" s="2">
        <v>1984</v>
      </c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</row>
    <row r="1644" spans="1:19" ht="13.5">
      <c r="A1644" s="2">
        <v>1985</v>
      </c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</row>
    <row r="1645" spans="1:19" ht="13.5">
      <c r="A1645" s="2">
        <v>1986</v>
      </c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</row>
    <row r="1646" spans="1:19" ht="13.5">
      <c r="A1646" s="2">
        <v>1987</v>
      </c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</row>
    <row r="1647" spans="1:19" ht="13.5">
      <c r="A1647" s="2">
        <v>1988</v>
      </c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</row>
    <row r="1648" spans="1:19" ht="13.5">
      <c r="A1648" s="2">
        <v>1989</v>
      </c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</row>
    <row r="1649" spans="1:19" ht="13.5">
      <c r="A1649" s="2">
        <v>1990</v>
      </c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</row>
    <row r="1650" spans="1:19" ht="13.5">
      <c r="A1650" s="2">
        <v>1991</v>
      </c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</row>
    <row r="1651" spans="1:19" ht="13.5">
      <c r="A1651" s="2">
        <v>1992</v>
      </c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</row>
    <row r="1652" spans="1:19" ht="13.5">
      <c r="A1652" s="2">
        <v>1993</v>
      </c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</row>
    <row r="1653" spans="1:19" ht="13.5">
      <c r="A1653" s="2">
        <v>1994</v>
      </c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</row>
    <row r="1654" spans="1:19" ht="13.5">
      <c r="A1654" s="2">
        <v>1995</v>
      </c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</row>
    <row r="1655" spans="1:19" ht="13.5">
      <c r="A1655" s="2">
        <v>1996</v>
      </c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</row>
    <row r="1656" spans="1:19" ht="13.5">
      <c r="A1656" s="2">
        <v>1997</v>
      </c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</row>
    <row r="1657" spans="1:19" ht="13.5">
      <c r="A1657" s="2">
        <v>1998</v>
      </c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</row>
    <row r="1658" spans="1:19" ht="13.5">
      <c r="A1658" s="2">
        <v>1999</v>
      </c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</row>
    <row r="1659" spans="1:19" ht="13.5">
      <c r="A1659" s="2">
        <v>2000</v>
      </c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</row>
    <row r="1660" spans="1:19" ht="13.5">
      <c r="A1660" s="2">
        <v>2001</v>
      </c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</row>
    <row r="1661" spans="1:19" ht="13.5">
      <c r="A1661" s="2">
        <v>2002</v>
      </c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</row>
    <row r="1662" spans="1:19" ht="13.5">
      <c r="A1662" s="2">
        <v>2003</v>
      </c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</row>
    <row r="1663" spans="1:19" ht="13.5">
      <c r="A1663" s="2">
        <v>2004</v>
      </c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</row>
    <row r="1664" spans="1:19" ht="13.5">
      <c r="A1664" s="2">
        <v>2005</v>
      </c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</row>
    <row r="1665" spans="1:19" ht="13.5">
      <c r="A1665" s="2">
        <v>2006</v>
      </c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</row>
    <row r="1666" spans="1:19" ht="13.5">
      <c r="A1666" s="2">
        <v>2007</v>
      </c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</row>
    <row r="1667" spans="1:19" ht="13.5">
      <c r="A1667" s="2">
        <v>2008</v>
      </c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</row>
    <row r="1668" spans="1:19" ht="13.5">
      <c r="A1668" s="2">
        <v>2009</v>
      </c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</row>
    <row r="1669" spans="1:19" ht="13.5">
      <c r="A1669" s="2">
        <v>2010</v>
      </c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</row>
    <row r="1700" spans="1:19" ht="13.5">
      <c r="A1700" s="10"/>
      <c r="B1700" s="2" t="s">
        <v>18</v>
      </c>
      <c r="C1700" s="4"/>
      <c r="D1700" s="4" t="s">
        <v>9</v>
      </c>
      <c r="E1700" s="5"/>
      <c r="F1700" s="5"/>
      <c r="G1700" s="5"/>
      <c r="H1700" s="5"/>
      <c r="I1700" s="5"/>
      <c r="J1700" s="5"/>
      <c r="K1700" s="5"/>
      <c r="L1700" s="6"/>
      <c r="M1700" s="9" t="s">
        <v>10</v>
      </c>
      <c r="N1700" s="3"/>
      <c r="O1700" s="3"/>
      <c r="P1700" s="3"/>
      <c r="Q1700" s="3"/>
      <c r="R1700" s="3"/>
      <c r="S1700" s="1"/>
    </row>
    <row r="1701" spans="1:19" ht="13.5">
      <c r="A1701" s="15"/>
      <c r="B1701" s="2" t="s">
        <v>0</v>
      </c>
      <c r="C1701" s="2"/>
      <c r="D1701" s="2" t="s">
        <v>7</v>
      </c>
      <c r="E1701" s="2" t="s">
        <v>1</v>
      </c>
      <c r="F1701" s="2" t="s">
        <v>2</v>
      </c>
      <c r="G1701" s="2" t="s">
        <v>3</v>
      </c>
      <c r="H1701" s="2" t="s">
        <v>4</v>
      </c>
      <c r="I1701" s="2" t="s">
        <v>5</v>
      </c>
      <c r="J1701" s="2" t="s">
        <v>6</v>
      </c>
      <c r="K1701" s="2" t="s">
        <v>8</v>
      </c>
      <c r="L1701" s="2" t="s">
        <v>19</v>
      </c>
      <c r="M1701" s="7" t="s">
        <v>11</v>
      </c>
      <c r="N1701" s="7" t="s">
        <v>12</v>
      </c>
      <c r="O1701" s="7" t="s">
        <v>13</v>
      </c>
      <c r="P1701" s="7" t="s">
        <v>14</v>
      </c>
      <c r="Q1701" s="7" t="s">
        <v>17</v>
      </c>
      <c r="R1701" s="8" t="s">
        <v>16</v>
      </c>
      <c r="S1701" s="2" t="s">
        <v>15</v>
      </c>
    </row>
    <row r="1702" spans="1:19" ht="13.5">
      <c r="A1702" s="2">
        <v>1940</v>
      </c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</row>
    <row r="1703" spans="1:19" ht="13.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</row>
    <row r="1704" spans="1:19" ht="13.5">
      <c r="A1704" s="2">
        <v>1945</v>
      </c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</row>
    <row r="1705" spans="1:19" ht="13.5">
      <c r="A1705" s="2">
        <v>1946</v>
      </c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</row>
    <row r="1706" spans="1:19" ht="13.5">
      <c r="A1706" s="2">
        <v>1947</v>
      </c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</row>
    <row r="1707" spans="1:19" ht="13.5">
      <c r="A1707" s="2">
        <v>1948</v>
      </c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</row>
    <row r="1708" spans="1:19" ht="13.5">
      <c r="A1708" s="2">
        <v>1949</v>
      </c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</row>
    <row r="1709" spans="1:19" ht="13.5">
      <c r="A1709" s="2">
        <v>1950</v>
      </c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</row>
    <row r="1710" spans="1:19" ht="13.5">
      <c r="A1710" s="2">
        <v>1951</v>
      </c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</row>
    <row r="1711" spans="1:19" ht="13.5">
      <c r="A1711" s="2">
        <v>1952</v>
      </c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</row>
    <row r="1712" spans="1:19" ht="13.5">
      <c r="A1712" s="2">
        <v>1953</v>
      </c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</row>
    <row r="1713" spans="1:19" ht="13.5">
      <c r="A1713" s="2">
        <v>1954</v>
      </c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</row>
    <row r="1714" spans="1:19" ht="13.5">
      <c r="A1714" s="2">
        <v>1955</v>
      </c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</row>
    <row r="1715" spans="1:19" ht="13.5">
      <c r="A1715" s="2">
        <v>1956</v>
      </c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</row>
    <row r="1716" spans="1:19" ht="13.5">
      <c r="A1716" s="2">
        <v>1957</v>
      </c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</row>
    <row r="1717" spans="1:19" ht="13.5">
      <c r="A1717" s="2">
        <v>1958</v>
      </c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</row>
    <row r="1718" spans="1:19" ht="13.5">
      <c r="A1718" s="2">
        <v>1959</v>
      </c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</row>
    <row r="1719" spans="1:19" ht="13.5">
      <c r="A1719" s="2">
        <v>1960</v>
      </c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</row>
    <row r="1720" spans="1:19" ht="13.5">
      <c r="A1720" s="2">
        <v>1961</v>
      </c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</row>
    <row r="1721" spans="1:19" ht="13.5">
      <c r="A1721" s="2">
        <v>1962</v>
      </c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</row>
    <row r="1722" spans="1:19" ht="13.5">
      <c r="A1722" s="2">
        <v>1963</v>
      </c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</row>
    <row r="1723" spans="1:19" ht="13.5">
      <c r="A1723" s="2">
        <v>1964</v>
      </c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</row>
    <row r="1724" spans="1:19" ht="13.5">
      <c r="A1724" s="2">
        <v>1965</v>
      </c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</row>
    <row r="1725" spans="1:19" ht="13.5">
      <c r="A1725" s="2">
        <v>1966</v>
      </c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</row>
    <row r="1726" spans="1:19" ht="13.5">
      <c r="A1726" s="2">
        <v>1967</v>
      </c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</row>
    <row r="1727" spans="1:19" ht="13.5">
      <c r="A1727" s="2">
        <v>1968</v>
      </c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</row>
    <row r="1728" spans="1:19" ht="13.5">
      <c r="A1728" s="2">
        <v>1969</v>
      </c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</row>
    <row r="1729" spans="1:19" ht="13.5">
      <c r="A1729" s="2">
        <v>1970</v>
      </c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</row>
    <row r="1730" spans="1:19" ht="13.5">
      <c r="A1730" s="2">
        <v>1971</v>
      </c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</row>
    <row r="1731" spans="1:19" ht="13.5">
      <c r="A1731" s="2">
        <v>1972</v>
      </c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</row>
    <row r="1732" spans="1:19" ht="13.5">
      <c r="A1732" s="2">
        <v>1973</v>
      </c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</row>
    <row r="1733" spans="1:19" ht="13.5">
      <c r="A1733" s="2">
        <v>1974</v>
      </c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</row>
    <row r="1734" spans="1:19" ht="13.5">
      <c r="A1734" s="2">
        <v>1975</v>
      </c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</row>
    <row r="1735" spans="1:19" ht="13.5">
      <c r="A1735" s="2">
        <v>1976</v>
      </c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</row>
    <row r="1736" spans="1:19" ht="13.5">
      <c r="A1736" s="2">
        <v>1977</v>
      </c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</row>
    <row r="1737" spans="1:19" ht="13.5">
      <c r="A1737" s="2">
        <v>1978</v>
      </c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</row>
    <row r="1738" spans="1:19" ht="13.5">
      <c r="A1738" s="2">
        <v>1979</v>
      </c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</row>
    <row r="1739" spans="1:19" ht="13.5">
      <c r="A1739" s="2">
        <v>1980</v>
      </c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</row>
    <row r="1740" spans="1:19" ht="13.5">
      <c r="A1740" s="2">
        <v>1981</v>
      </c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</row>
    <row r="1741" spans="1:19" ht="13.5">
      <c r="A1741" s="2">
        <v>1982</v>
      </c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</row>
    <row r="1742" spans="1:19" ht="13.5">
      <c r="A1742" s="2">
        <v>1983</v>
      </c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</row>
    <row r="1743" spans="1:19" ht="13.5">
      <c r="A1743" s="2">
        <v>1984</v>
      </c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</row>
    <row r="1744" spans="1:19" ht="13.5">
      <c r="A1744" s="2">
        <v>1985</v>
      </c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</row>
    <row r="1745" spans="1:19" ht="13.5">
      <c r="A1745" s="2">
        <v>1986</v>
      </c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</row>
    <row r="1746" spans="1:19" ht="13.5">
      <c r="A1746" s="2">
        <v>1987</v>
      </c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</row>
    <row r="1747" spans="1:19" ht="13.5">
      <c r="A1747" s="2">
        <v>1988</v>
      </c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</row>
    <row r="1748" spans="1:19" ht="13.5">
      <c r="A1748" s="2">
        <v>1989</v>
      </c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</row>
    <row r="1749" spans="1:19" ht="13.5">
      <c r="A1749" s="2">
        <v>1990</v>
      </c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</row>
    <row r="1750" spans="1:19" ht="13.5">
      <c r="A1750" s="2">
        <v>1991</v>
      </c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</row>
    <row r="1751" spans="1:19" ht="13.5">
      <c r="A1751" s="2">
        <v>1992</v>
      </c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</row>
    <row r="1752" spans="1:19" ht="13.5">
      <c r="A1752" s="2">
        <v>1993</v>
      </c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</row>
    <row r="1753" spans="1:19" ht="13.5">
      <c r="A1753" s="2">
        <v>1994</v>
      </c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</row>
    <row r="1754" spans="1:19" ht="13.5">
      <c r="A1754" s="2">
        <v>1995</v>
      </c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</row>
    <row r="1755" spans="1:19" ht="13.5">
      <c r="A1755" s="2">
        <v>1996</v>
      </c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</row>
    <row r="1756" spans="1:19" ht="13.5">
      <c r="A1756" s="2">
        <v>1997</v>
      </c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</row>
    <row r="1757" spans="1:19" ht="13.5">
      <c r="A1757" s="2">
        <v>1998</v>
      </c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</row>
    <row r="1758" spans="1:19" ht="13.5">
      <c r="A1758" s="2">
        <v>1999</v>
      </c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</row>
    <row r="1759" spans="1:19" ht="13.5">
      <c r="A1759" s="2">
        <v>2000</v>
      </c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</row>
    <row r="1760" spans="1:19" ht="13.5">
      <c r="A1760" s="2">
        <v>2001</v>
      </c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</row>
    <row r="1761" spans="1:19" ht="13.5">
      <c r="A1761" s="2">
        <v>2002</v>
      </c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</row>
    <row r="1762" spans="1:19" ht="13.5">
      <c r="A1762" s="2">
        <v>2003</v>
      </c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</row>
    <row r="1763" spans="1:19" ht="13.5">
      <c r="A1763" s="2">
        <v>2004</v>
      </c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</row>
    <row r="1764" spans="1:19" ht="13.5">
      <c r="A1764" s="2">
        <v>2005</v>
      </c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</row>
    <row r="1765" spans="1:19" ht="13.5">
      <c r="A1765" s="2">
        <v>2006</v>
      </c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</row>
    <row r="1766" spans="1:19" ht="13.5">
      <c r="A1766" s="2">
        <v>2007</v>
      </c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</row>
    <row r="1767" spans="1:19" ht="13.5">
      <c r="A1767" s="2">
        <v>2008</v>
      </c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</row>
    <row r="1768" spans="1:19" ht="13.5">
      <c r="A1768" s="2">
        <v>2009</v>
      </c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</row>
    <row r="1769" spans="1:19" ht="13.5">
      <c r="A1769" s="2">
        <v>2010</v>
      </c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</row>
    <row r="1800" spans="1:19" ht="13.5">
      <c r="A1800" s="10"/>
      <c r="B1800" s="2" t="s">
        <v>18</v>
      </c>
      <c r="C1800" s="4"/>
      <c r="D1800" s="4" t="s">
        <v>9</v>
      </c>
      <c r="E1800" s="5"/>
      <c r="F1800" s="5"/>
      <c r="G1800" s="5"/>
      <c r="H1800" s="5"/>
      <c r="I1800" s="5"/>
      <c r="J1800" s="5"/>
      <c r="K1800" s="5"/>
      <c r="L1800" s="6"/>
      <c r="M1800" s="9" t="s">
        <v>10</v>
      </c>
      <c r="N1800" s="3"/>
      <c r="O1800" s="3"/>
      <c r="P1800" s="3"/>
      <c r="Q1800" s="3"/>
      <c r="R1800" s="3"/>
      <c r="S1800" s="1"/>
    </row>
    <row r="1801" spans="1:19" ht="13.5">
      <c r="A1801" s="15"/>
      <c r="B1801" s="2" t="s">
        <v>0</v>
      </c>
      <c r="C1801" s="2"/>
      <c r="D1801" s="2" t="s">
        <v>7</v>
      </c>
      <c r="E1801" s="2" t="s">
        <v>1</v>
      </c>
      <c r="F1801" s="2" t="s">
        <v>2</v>
      </c>
      <c r="G1801" s="2" t="s">
        <v>3</v>
      </c>
      <c r="H1801" s="2" t="s">
        <v>4</v>
      </c>
      <c r="I1801" s="2" t="s">
        <v>5</v>
      </c>
      <c r="J1801" s="2" t="s">
        <v>6</v>
      </c>
      <c r="K1801" s="2" t="s">
        <v>8</v>
      </c>
      <c r="L1801" s="2" t="s">
        <v>19</v>
      </c>
      <c r="M1801" s="7" t="s">
        <v>11</v>
      </c>
      <c r="N1801" s="7" t="s">
        <v>12</v>
      </c>
      <c r="O1801" s="7" t="s">
        <v>13</v>
      </c>
      <c r="P1801" s="7" t="s">
        <v>14</v>
      </c>
      <c r="Q1801" s="7" t="s">
        <v>17</v>
      </c>
      <c r="R1801" s="8" t="s">
        <v>16</v>
      </c>
      <c r="S1801" s="2" t="s">
        <v>15</v>
      </c>
    </row>
    <row r="1802" spans="1:19" ht="13.5">
      <c r="A1802" s="2">
        <v>1940</v>
      </c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</row>
    <row r="1803" spans="1:19" ht="13.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</row>
    <row r="1804" spans="1:19" ht="13.5">
      <c r="A1804" s="2">
        <v>1945</v>
      </c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</row>
    <row r="1805" spans="1:19" ht="13.5">
      <c r="A1805" s="2">
        <v>1946</v>
      </c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</row>
    <row r="1806" spans="1:19" ht="13.5">
      <c r="A1806" s="2">
        <v>1947</v>
      </c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</row>
    <row r="1807" spans="1:19" ht="13.5">
      <c r="A1807" s="2">
        <v>1948</v>
      </c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</row>
    <row r="1808" spans="1:19" ht="13.5">
      <c r="A1808" s="2">
        <v>1949</v>
      </c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</row>
    <row r="1809" spans="1:19" ht="13.5">
      <c r="A1809" s="2">
        <v>1950</v>
      </c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</row>
    <row r="1810" spans="1:19" ht="13.5">
      <c r="A1810" s="2">
        <v>1951</v>
      </c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</row>
    <row r="1811" spans="1:19" ht="13.5">
      <c r="A1811" s="2">
        <v>1952</v>
      </c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</row>
    <row r="1812" spans="1:19" ht="13.5">
      <c r="A1812" s="2">
        <v>1953</v>
      </c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</row>
    <row r="1813" spans="1:19" ht="13.5">
      <c r="A1813" s="2">
        <v>1954</v>
      </c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</row>
    <row r="1814" spans="1:19" ht="13.5">
      <c r="A1814" s="2">
        <v>1955</v>
      </c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</row>
    <row r="1815" spans="1:19" ht="13.5">
      <c r="A1815" s="2">
        <v>1956</v>
      </c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</row>
    <row r="1816" spans="1:19" ht="13.5">
      <c r="A1816" s="2">
        <v>1957</v>
      </c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</row>
    <row r="1817" spans="1:19" ht="13.5">
      <c r="A1817" s="2">
        <v>1958</v>
      </c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</row>
    <row r="1818" spans="1:19" ht="13.5">
      <c r="A1818" s="2">
        <v>1959</v>
      </c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</row>
    <row r="1819" spans="1:19" ht="13.5">
      <c r="A1819" s="2">
        <v>1960</v>
      </c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</row>
    <row r="1820" spans="1:19" ht="13.5">
      <c r="A1820" s="2">
        <v>1961</v>
      </c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</row>
    <row r="1821" spans="1:19" ht="13.5">
      <c r="A1821" s="2">
        <v>1962</v>
      </c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</row>
    <row r="1822" spans="1:19" ht="13.5">
      <c r="A1822" s="2">
        <v>1963</v>
      </c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</row>
    <row r="1823" spans="1:19" ht="13.5">
      <c r="A1823" s="2">
        <v>1964</v>
      </c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</row>
    <row r="1824" spans="1:19" ht="13.5">
      <c r="A1824" s="2">
        <v>1965</v>
      </c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</row>
    <row r="1825" spans="1:19" ht="13.5">
      <c r="A1825" s="2">
        <v>1966</v>
      </c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</row>
    <row r="1826" spans="1:19" ht="13.5">
      <c r="A1826" s="2">
        <v>1967</v>
      </c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</row>
    <row r="1827" spans="1:19" ht="13.5">
      <c r="A1827" s="2">
        <v>1968</v>
      </c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</row>
    <row r="1828" spans="1:19" ht="13.5">
      <c r="A1828" s="2">
        <v>1969</v>
      </c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</row>
    <row r="1829" spans="1:19" ht="13.5">
      <c r="A1829" s="2">
        <v>1970</v>
      </c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</row>
    <row r="1830" spans="1:19" ht="13.5">
      <c r="A1830" s="2">
        <v>1971</v>
      </c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</row>
    <row r="1831" spans="1:19" ht="13.5">
      <c r="A1831" s="2">
        <v>1972</v>
      </c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</row>
    <row r="1832" spans="1:19" ht="13.5">
      <c r="A1832" s="2">
        <v>1973</v>
      </c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</row>
    <row r="1833" spans="1:19" ht="13.5">
      <c r="A1833" s="2">
        <v>1974</v>
      </c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</row>
    <row r="1834" spans="1:19" ht="13.5">
      <c r="A1834" s="2">
        <v>1975</v>
      </c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</row>
    <row r="1835" spans="1:19" ht="13.5">
      <c r="A1835" s="2">
        <v>1976</v>
      </c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</row>
    <row r="1836" spans="1:19" ht="13.5">
      <c r="A1836" s="2">
        <v>1977</v>
      </c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</row>
    <row r="1837" spans="1:19" ht="13.5">
      <c r="A1837" s="2">
        <v>1978</v>
      </c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</row>
    <row r="1838" spans="1:19" ht="13.5">
      <c r="A1838" s="2">
        <v>1979</v>
      </c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</row>
    <row r="1839" spans="1:19" ht="13.5">
      <c r="A1839" s="2">
        <v>1980</v>
      </c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</row>
    <row r="1840" spans="1:19" ht="13.5">
      <c r="A1840" s="2">
        <v>1981</v>
      </c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</row>
    <row r="1841" spans="1:19" ht="13.5">
      <c r="A1841" s="2">
        <v>1982</v>
      </c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</row>
    <row r="1842" spans="1:19" ht="13.5">
      <c r="A1842" s="2">
        <v>1983</v>
      </c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</row>
    <row r="1843" spans="1:19" ht="13.5">
      <c r="A1843" s="2">
        <v>1984</v>
      </c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</row>
    <row r="1844" spans="1:19" ht="13.5">
      <c r="A1844" s="2">
        <v>1985</v>
      </c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</row>
    <row r="1845" spans="1:19" ht="13.5">
      <c r="A1845" s="2">
        <v>1986</v>
      </c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</row>
    <row r="1846" spans="1:19" ht="13.5">
      <c r="A1846" s="2">
        <v>1987</v>
      </c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</row>
    <row r="1847" spans="1:19" ht="13.5">
      <c r="A1847" s="2">
        <v>1988</v>
      </c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</row>
    <row r="1848" spans="1:19" ht="13.5">
      <c r="A1848" s="2">
        <v>1989</v>
      </c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</row>
    <row r="1849" spans="1:19" ht="13.5">
      <c r="A1849" s="2">
        <v>1990</v>
      </c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</row>
    <row r="1850" spans="1:19" ht="13.5">
      <c r="A1850" s="2">
        <v>1991</v>
      </c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</row>
    <row r="1851" spans="1:19" ht="13.5">
      <c r="A1851" s="2">
        <v>1992</v>
      </c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</row>
    <row r="1852" spans="1:19" ht="13.5">
      <c r="A1852" s="2">
        <v>1993</v>
      </c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</row>
    <row r="1853" spans="1:19" ht="13.5">
      <c r="A1853" s="2">
        <v>1994</v>
      </c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</row>
    <row r="1854" spans="1:19" ht="13.5">
      <c r="A1854" s="2">
        <v>1995</v>
      </c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</row>
    <row r="1855" spans="1:19" ht="13.5">
      <c r="A1855" s="2">
        <v>1996</v>
      </c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</row>
    <row r="1856" spans="1:19" ht="13.5">
      <c r="A1856" s="2">
        <v>1997</v>
      </c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</row>
    <row r="1857" spans="1:19" ht="13.5">
      <c r="A1857" s="2">
        <v>1998</v>
      </c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</row>
    <row r="1858" spans="1:19" ht="13.5">
      <c r="A1858" s="2">
        <v>1999</v>
      </c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</row>
    <row r="1859" spans="1:19" ht="13.5">
      <c r="A1859" s="2">
        <v>2000</v>
      </c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</row>
    <row r="1860" spans="1:19" ht="13.5">
      <c r="A1860" s="2">
        <v>2001</v>
      </c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</row>
    <row r="1861" spans="1:19" ht="13.5">
      <c r="A1861" s="2">
        <v>2002</v>
      </c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</row>
    <row r="1862" spans="1:19" ht="13.5">
      <c r="A1862" s="2">
        <v>2003</v>
      </c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</row>
    <row r="1863" spans="1:19" ht="13.5">
      <c r="A1863" s="2">
        <v>2004</v>
      </c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</row>
    <row r="1864" spans="1:19" ht="13.5">
      <c r="A1864" s="2">
        <v>2005</v>
      </c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</row>
    <row r="1865" spans="1:19" ht="13.5">
      <c r="A1865" s="2">
        <v>2006</v>
      </c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</row>
    <row r="1866" spans="1:19" ht="13.5">
      <c r="A1866" s="2">
        <v>2007</v>
      </c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</row>
    <row r="1867" spans="1:19" ht="13.5">
      <c r="A1867" s="2">
        <v>2008</v>
      </c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</row>
    <row r="1868" spans="1:19" ht="13.5">
      <c r="A1868" s="2">
        <v>2009</v>
      </c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</row>
    <row r="1869" spans="1:19" ht="13.5">
      <c r="A1869" s="2">
        <v>2010</v>
      </c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</row>
    <row r="1900" spans="1:19" ht="13.5">
      <c r="A1900" s="10"/>
      <c r="B1900" s="2" t="s">
        <v>18</v>
      </c>
      <c r="C1900" s="4"/>
      <c r="D1900" s="4" t="s">
        <v>9</v>
      </c>
      <c r="E1900" s="5"/>
      <c r="F1900" s="5"/>
      <c r="G1900" s="5"/>
      <c r="H1900" s="5"/>
      <c r="I1900" s="5"/>
      <c r="J1900" s="5"/>
      <c r="K1900" s="5"/>
      <c r="L1900" s="6"/>
      <c r="M1900" s="9" t="s">
        <v>10</v>
      </c>
      <c r="N1900" s="3"/>
      <c r="O1900" s="3"/>
      <c r="P1900" s="3"/>
      <c r="Q1900" s="3"/>
      <c r="R1900" s="3"/>
      <c r="S1900" s="1"/>
    </row>
    <row r="1901" spans="1:19" ht="13.5">
      <c r="A1901" s="15"/>
      <c r="B1901" s="2" t="s">
        <v>0</v>
      </c>
      <c r="C1901" s="2"/>
      <c r="D1901" s="2" t="s">
        <v>7</v>
      </c>
      <c r="E1901" s="2" t="s">
        <v>1</v>
      </c>
      <c r="F1901" s="2" t="s">
        <v>2</v>
      </c>
      <c r="G1901" s="2" t="s">
        <v>3</v>
      </c>
      <c r="H1901" s="2" t="s">
        <v>4</v>
      </c>
      <c r="I1901" s="2" t="s">
        <v>5</v>
      </c>
      <c r="J1901" s="2" t="s">
        <v>6</v>
      </c>
      <c r="K1901" s="2" t="s">
        <v>8</v>
      </c>
      <c r="L1901" s="2" t="s">
        <v>19</v>
      </c>
      <c r="M1901" s="7" t="s">
        <v>11</v>
      </c>
      <c r="N1901" s="7" t="s">
        <v>12</v>
      </c>
      <c r="O1901" s="7" t="s">
        <v>13</v>
      </c>
      <c r="P1901" s="7" t="s">
        <v>14</v>
      </c>
      <c r="Q1901" s="7" t="s">
        <v>17</v>
      </c>
      <c r="R1901" s="8" t="s">
        <v>16</v>
      </c>
      <c r="S1901" s="2" t="s">
        <v>15</v>
      </c>
    </row>
    <row r="1902" spans="1:19" ht="13.5">
      <c r="A1902" s="2">
        <v>1940</v>
      </c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</row>
    <row r="1903" spans="1:19" ht="13.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</row>
    <row r="1904" spans="1:19" ht="13.5">
      <c r="A1904" s="2">
        <v>1945</v>
      </c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</row>
    <row r="1905" spans="1:19" ht="13.5">
      <c r="A1905" s="2">
        <v>1946</v>
      </c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</row>
    <row r="1906" spans="1:19" ht="13.5">
      <c r="A1906" s="2">
        <v>1947</v>
      </c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</row>
    <row r="1907" spans="1:19" ht="13.5">
      <c r="A1907" s="2">
        <v>1948</v>
      </c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</row>
    <row r="1908" spans="1:19" ht="13.5">
      <c r="A1908" s="2">
        <v>1949</v>
      </c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</row>
    <row r="1909" spans="1:19" ht="13.5">
      <c r="A1909" s="2">
        <v>1950</v>
      </c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</row>
    <row r="1910" spans="1:19" ht="13.5">
      <c r="A1910" s="2">
        <v>1951</v>
      </c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</row>
    <row r="1911" spans="1:19" ht="13.5">
      <c r="A1911" s="2">
        <v>1952</v>
      </c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</row>
    <row r="1912" spans="1:19" ht="13.5">
      <c r="A1912" s="2">
        <v>1953</v>
      </c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</row>
    <row r="1913" spans="1:19" ht="13.5">
      <c r="A1913" s="2">
        <v>1954</v>
      </c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</row>
    <row r="1914" spans="1:19" ht="13.5">
      <c r="A1914" s="2">
        <v>1955</v>
      </c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</row>
    <row r="1915" spans="1:19" ht="13.5">
      <c r="A1915" s="2">
        <v>1956</v>
      </c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</row>
    <row r="1916" spans="1:19" ht="13.5">
      <c r="A1916" s="2">
        <v>1957</v>
      </c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</row>
    <row r="1917" spans="1:19" ht="13.5">
      <c r="A1917" s="2">
        <v>1958</v>
      </c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</row>
    <row r="1918" spans="1:19" ht="13.5">
      <c r="A1918" s="2">
        <v>1959</v>
      </c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</row>
    <row r="1919" spans="1:19" ht="13.5">
      <c r="A1919" s="2">
        <v>1960</v>
      </c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</row>
    <row r="1920" spans="1:19" ht="13.5">
      <c r="A1920" s="2">
        <v>1961</v>
      </c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</row>
    <row r="1921" spans="1:19" ht="13.5">
      <c r="A1921" s="2">
        <v>1962</v>
      </c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</row>
    <row r="1922" spans="1:19" ht="13.5">
      <c r="A1922" s="2">
        <v>1963</v>
      </c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</row>
    <row r="1923" spans="1:19" ht="13.5">
      <c r="A1923" s="2">
        <v>1964</v>
      </c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</row>
    <row r="1924" spans="1:19" ht="13.5">
      <c r="A1924" s="2">
        <v>1965</v>
      </c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</row>
    <row r="1925" spans="1:19" ht="13.5">
      <c r="A1925" s="2">
        <v>1966</v>
      </c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</row>
    <row r="1926" spans="1:19" ht="13.5">
      <c r="A1926" s="2">
        <v>1967</v>
      </c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</row>
    <row r="1927" spans="1:19" ht="13.5">
      <c r="A1927" s="2">
        <v>1968</v>
      </c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</row>
    <row r="1928" spans="1:19" ht="13.5">
      <c r="A1928" s="2">
        <v>1969</v>
      </c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</row>
    <row r="1929" spans="1:19" ht="13.5">
      <c r="A1929" s="2">
        <v>1970</v>
      </c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</row>
    <row r="1930" spans="1:19" ht="13.5">
      <c r="A1930" s="2">
        <v>1971</v>
      </c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</row>
    <row r="1931" spans="1:19" ht="13.5">
      <c r="A1931" s="2">
        <v>1972</v>
      </c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</row>
    <row r="1932" spans="1:19" ht="13.5">
      <c r="A1932" s="2">
        <v>1973</v>
      </c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</row>
    <row r="1933" spans="1:19" ht="13.5">
      <c r="A1933" s="2">
        <v>1974</v>
      </c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</row>
    <row r="1934" spans="1:19" ht="13.5">
      <c r="A1934" s="2">
        <v>1975</v>
      </c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</row>
    <row r="1935" spans="1:19" ht="13.5">
      <c r="A1935" s="2">
        <v>1976</v>
      </c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</row>
    <row r="1936" spans="1:19" ht="13.5">
      <c r="A1936" s="2">
        <v>1977</v>
      </c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</row>
    <row r="1937" spans="1:19" ht="13.5">
      <c r="A1937" s="2">
        <v>1978</v>
      </c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</row>
    <row r="1938" spans="1:19" ht="13.5">
      <c r="A1938" s="2">
        <v>1979</v>
      </c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</row>
    <row r="1939" spans="1:19" ht="13.5">
      <c r="A1939" s="2">
        <v>1980</v>
      </c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</row>
    <row r="1940" spans="1:19" ht="13.5">
      <c r="A1940" s="2">
        <v>1981</v>
      </c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</row>
    <row r="1941" spans="1:19" ht="13.5">
      <c r="A1941" s="2">
        <v>1982</v>
      </c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</row>
    <row r="1942" spans="1:19" ht="13.5">
      <c r="A1942" s="2">
        <v>1983</v>
      </c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</row>
    <row r="1943" spans="1:19" ht="13.5">
      <c r="A1943" s="2">
        <v>1984</v>
      </c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</row>
    <row r="1944" spans="1:19" ht="13.5">
      <c r="A1944" s="2">
        <v>1985</v>
      </c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</row>
    <row r="1945" spans="1:19" ht="13.5">
      <c r="A1945" s="2">
        <v>1986</v>
      </c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</row>
    <row r="1946" spans="1:19" ht="13.5">
      <c r="A1946" s="2">
        <v>1987</v>
      </c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</row>
    <row r="1947" spans="1:19" ht="13.5">
      <c r="A1947" s="2">
        <v>1988</v>
      </c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</row>
    <row r="1948" spans="1:19" ht="13.5">
      <c r="A1948" s="2">
        <v>1989</v>
      </c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</row>
    <row r="1949" spans="1:19" ht="13.5">
      <c r="A1949" s="2">
        <v>1990</v>
      </c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</row>
    <row r="1950" spans="1:19" ht="13.5">
      <c r="A1950" s="2">
        <v>1991</v>
      </c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</row>
    <row r="1951" spans="1:19" ht="13.5">
      <c r="A1951" s="2">
        <v>1992</v>
      </c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</row>
    <row r="1952" spans="1:19" ht="13.5">
      <c r="A1952" s="2">
        <v>1993</v>
      </c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</row>
    <row r="1953" spans="1:19" ht="13.5">
      <c r="A1953" s="2">
        <v>1994</v>
      </c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</row>
    <row r="1954" spans="1:19" ht="13.5">
      <c r="A1954" s="2">
        <v>1995</v>
      </c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</row>
    <row r="1955" spans="1:19" ht="13.5">
      <c r="A1955" s="2">
        <v>1996</v>
      </c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</row>
    <row r="1956" spans="1:19" ht="13.5">
      <c r="A1956" s="2">
        <v>1997</v>
      </c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</row>
    <row r="1957" spans="1:19" ht="13.5">
      <c r="A1957" s="2">
        <v>1998</v>
      </c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</row>
    <row r="1958" spans="1:19" ht="13.5">
      <c r="A1958" s="2">
        <v>1999</v>
      </c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</row>
    <row r="1959" spans="1:19" ht="13.5">
      <c r="A1959" s="2">
        <v>2000</v>
      </c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</row>
    <row r="1960" spans="1:19" ht="13.5">
      <c r="A1960" s="2">
        <v>2001</v>
      </c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</row>
    <row r="1961" spans="1:19" ht="13.5">
      <c r="A1961" s="2">
        <v>2002</v>
      </c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</row>
    <row r="1962" spans="1:19" ht="13.5">
      <c r="A1962" s="2">
        <v>2003</v>
      </c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</row>
    <row r="1963" spans="1:19" ht="13.5">
      <c r="A1963" s="2">
        <v>2004</v>
      </c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</row>
    <row r="1964" spans="1:19" ht="13.5">
      <c r="A1964" s="2">
        <v>2005</v>
      </c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</row>
    <row r="1965" spans="1:19" ht="13.5">
      <c r="A1965" s="2">
        <v>2006</v>
      </c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</row>
    <row r="1966" spans="1:19" ht="13.5">
      <c r="A1966" s="2">
        <v>2007</v>
      </c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</row>
    <row r="1967" spans="1:19" ht="13.5">
      <c r="A1967" s="2">
        <v>2008</v>
      </c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</row>
    <row r="1968" spans="1:19" ht="13.5">
      <c r="A1968" s="2">
        <v>2009</v>
      </c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</row>
    <row r="1969" spans="1:19" ht="13.5">
      <c r="A1969" s="2">
        <v>2010</v>
      </c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</row>
    <row r="2000" spans="1:19" ht="13.5">
      <c r="A2000" s="10"/>
      <c r="B2000" s="2" t="s">
        <v>18</v>
      </c>
      <c r="C2000" s="4"/>
      <c r="D2000" s="4" t="s">
        <v>9</v>
      </c>
      <c r="E2000" s="5"/>
      <c r="F2000" s="5"/>
      <c r="G2000" s="5"/>
      <c r="H2000" s="5"/>
      <c r="I2000" s="5"/>
      <c r="J2000" s="5"/>
      <c r="K2000" s="5"/>
      <c r="L2000" s="6"/>
      <c r="M2000" s="9" t="s">
        <v>10</v>
      </c>
      <c r="N2000" s="3"/>
      <c r="O2000" s="3"/>
      <c r="P2000" s="3"/>
      <c r="Q2000" s="3"/>
      <c r="R2000" s="3"/>
      <c r="S2000" s="1"/>
    </row>
    <row r="2001" spans="1:19" ht="13.5">
      <c r="A2001" s="15"/>
      <c r="B2001" s="2" t="s">
        <v>0</v>
      </c>
      <c r="C2001" s="2"/>
      <c r="D2001" s="2" t="s">
        <v>7</v>
      </c>
      <c r="E2001" s="2" t="s">
        <v>1</v>
      </c>
      <c r="F2001" s="2" t="s">
        <v>2</v>
      </c>
      <c r="G2001" s="2" t="s">
        <v>3</v>
      </c>
      <c r="H2001" s="2" t="s">
        <v>4</v>
      </c>
      <c r="I2001" s="2" t="s">
        <v>5</v>
      </c>
      <c r="J2001" s="2" t="s">
        <v>6</v>
      </c>
      <c r="K2001" s="2" t="s">
        <v>8</v>
      </c>
      <c r="L2001" s="2" t="s">
        <v>19</v>
      </c>
      <c r="M2001" s="7" t="s">
        <v>11</v>
      </c>
      <c r="N2001" s="7" t="s">
        <v>12</v>
      </c>
      <c r="O2001" s="7" t="s">
        <v>13</v>
      </c>
      <c r="P2001" s="7" t="s">
        <v>14</v>
      </c>
      <c r="Q2001" s="7" t="s">
        <v>17</v>
      </c>
      <c r="R2001" s="8" t="s">
        <v>16</v>
      </c>
      <c r="S2001" s="2" t="s">
        <v>15</v>
      </c>
    </row>
    <row r="2002" spans="1:19" ht="13.5">
      <c r="A2002" s="2">
        <v>1940</v>
      </c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</row>
    <row r="2003" spans="1:19" ht="13.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</row>
    <row r="2004" spans="1:19" ht="13.5">
      <c r="A2004" s="2">
        <v>1945</v>
      </c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</row>
    <row r="2005" spans="1:19" ht="13.5">
      <c r="A2005" s="2">
        <v>1946</v>
      </c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</row>
    <row r="2006" spans="1:19" ht="13.5">
      <c r="A2006" s="2">
        <v>1947</v>
      </c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</row>
    <row r="2007" spans="1:19" ht="13.5">
      <c r="A2007" s="2">
        <v>1948</v>
      </c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</row>
    <row r="2008" spans="1:19" ht="13.5">
      <c r="A2008" s="2">
        <v>1949</v>
      </c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</row>
    <row r="2009" spans="1:19" ht="13.5">
      <c r="A2009" s="2">
        <v>1950</v>
      </c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</row>
    <row r="2010" spans="1:19" ht="13.5">
      <c r="A2010" s="2">
        <v>1951</v>
      </c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</row>
    <row r="2011" spans="1:19" ht="13.5">
      <c r="A2011" s="2">
        <v>1952</v>
      </c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</row>
    <row r="2012" spans="1:19" ht="13.5">
      <c r="A2012" s="2">
        <v>1953</v>
      </c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</row>
    <row r="2013" spans="1:19" ht="13.5">
      <c r="A2013" s="2">
        <v>1954</v>
      </c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</row>
    <row r="2014" spans="1:19" ht="13.5">
      <c r="A2014" s="2">
        <v>1955</v>
      </c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</row>
    <row r="2015" spans="1:19" ht="13.5">
      <c r="A2015" s="2">
        <v>1956</v>
      </c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</row>
    <row r="2016" spans="1:19" ht="13.5">
      <c r="A2016" s="2">
        <v>1957</v>
      </c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</row>
    <row r="2017" spans="1:19" ht="13.5">
      <c r="A2017" s="2">
        <v>1958</v>
      </c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</row>
    <row r="2018" spans="1:19" ht="13.5">
      <c r="A2018" s="2">
        <v>1959</v>
      </c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</row>
    <row r="2019" spans="1:19" ht="13.5">
      <c r="A2019" s="2">
        <v>1960</v>
      </c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</row>
    <row r="2020" spans="1:19" ht="13.5">
      <c r="A2020" s="2">
        <v>1961</v>
      </c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</row>
    <row r="2021" spans="1:19" ht="13.5">
      <c r="A2021" s="2">
        <v>1962</v>
      </c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</row>
    <row r="2022" spans="1:19" ht="13.5">
      <c r="A2022" s="2">
        <v>1963</v>
      </c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</row>
    <row r="2023" spans="1:19" ht="13.5">
      <c r="A2023" s="2">
        <v>1964</v>
      </c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</row>
    <row r="2024" spans="1:19" ht="13.5">
      <c r="A2024" s="2">
        <v>1965</v>
      </c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</row>
    <row r="2025" spans="1:19" ht="13.5">
      <c r="A2025" s="2">
        <v>1966</v>
      </c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</row>
    <row r="2026" spans="1:19" ht="13.5">
      <c r="A2026" s="2">
        <v>1967</v>
      </c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</row>
    <row r="2027" spans="1:19" ht="13.5">
      <c r="A2027" s="2">
        <v>1968</v>
      </c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</row>
    <row r="2028" spans="1:19" ht="13.5">
      <c r="A2028" s="2">
        <v>1969</v>
      </c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</row>
    <row r="2029" spans="1:19" ht="13.5">
      <c r="A2029" s="2">
        <v>1970</v>
      </c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</row>
    <row r="2030" spans="1:19" ht="13.5">
      <c r="A2030" s="2">
        <v>1971</v>
      </c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</row>
    <row r="2031" spans="1:19" ht="13.5">
      <c r="A2031" s="2">
        <v>1972</v>
      </c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</row>
    <row r="2032" spans="1:19" ht="13.5">
      <c r="A2032" s="2">
        <v>1973</v>
      </c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</row>
    <row r="2033" spans="1:19" ht="13.5">
      <c r="A2033" s="2">
        <v>1974</v>
      </c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</row>
    <row r="2034" spans="1:19" ht="13.5">
      <c r="A2034" s="2">
        <v>1975</v>
      </c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</row>
    <row r="2035" spans="1:19" ht="13.5">
      <c r="A2035" s="2">
        <v>1976</v>
      </c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</row>
    <row r="2036" spans="1:19" ht="13.5">
      <c r="A2036" s="2">
        <v>1977</v>
      </c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</row>
    <row r="2037" spans="1:19" ht="13.5">
      <c r="A2037" s="2">
        <v>1978</v>
      </c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</row>
    <row r="2038" spans="1:19" ht="13.5">
      <c r="A2038" s="2">
        <v>1979</v>
      </c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</row>
    <row r="2039" spans="1:19" ht="13.5">
      <c r="A2039" s="2">
        <v>1980</v>
      </c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</row>
    <row r="2040" spans="1:19" ht="13.5">
      <c r="A2040" s="2">
        <v>1981</v>
      </c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</row>
    <row r="2041" spans="1:19" ht="13.5">
      <c r="A2041" s="2">
        <v>1982</v>
      </c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</row>
    <row r="2042" spans="1:19" ht="13.5">
      <c r="A2042" s="2">
        <v>1983</v>
      </c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</row>
    <row r="2043" spans="1:19" ht="13.5">
      <c r="A2043" s="2">
        <v>1984</v>
      </c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</row>
    <row r="2044" spans="1:19" ht="13.5">
      <c r="A2044" s="2">
        <v>1985</v>
      </c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</row>
    <row r="2045" spans="1:19" ht="13.5">
      <c r="A2045" s="2">
        <v>1986</v>
      </c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</row>
    <row r="2046" spans="1:19" ht="13.5">
      <c r="A2046" s="2">
        <v>1987</v>
      </c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</row>
    <row r="2047" spans="1:19" ht="13.5">
      <c r="A2047" s="2">
        <v>1988</v>
      </c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</row>
    <row r="2048" spans="1:19" ht="13.5">
      <c r="A2048" s="2">
        <v>1989</v>
      </c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</row>
    <row r="2049" spans="1:19" ht="13.5">
      <c r="A2049" s="2">
        <v>1990</v>
      </c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</row>
    <row r="2050" spans="1:19" ht="13.5">
      <c r="A2050" s="2">
        <v>1991</v>
      </c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</row>
    <row r="2051" spans="1:19" ht="13.5">
      <c r="A2051" s="2">
        <v>1992</v>
      </c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</row>
    <row r="2052" spans="1:19" ht="13.5">
      <c r="A2052" s="2">
        <v>1993</v>
      </c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</row>
    <row r="2053" spans="1:19" ht="13.5">
      <c r="A2053" s="2">
        <v>1994</v>
      </c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</row>
    <row r="2054" spans="1:19" ht="13.5">
      <c r="A2054" s="2">
        <v>1995</v>
      </c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</row>
    <row r="2055" spans="1:19" ht="13.5">
      <c r="A2055" s="2">
        <v>1996</v>
      </c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</row>
    <row r="2056" spans="1:19" ht="13.5">
      <c r="A2056" s="2">
        <v>1997</v>
      </c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</row>
    <row r="2057" spans="1:19" ht="13.5">
      <c r="A2057" s="2">
        <v>1998</v>
      </c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</row>
    <row r="2058" spans="1:19" ht="13.5">
      <c r="A2058" s="2">
        <v>1999</v>
      </c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</row>
    <row r="2059" spans="1:19" ht="13.5">
      <c r="A2059" s="2">
        <v>2000</v>
      </c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</row>
    <row r="2060" spans="1:19" ht="13.5">
      <c r="A2060" s="2">
        <v>2001</v>
      </c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</row>
    <row r="2061" spans="1:19" ht="13.5">
      <c r="A2061" s="2">
        <v>2002</v>
      </c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</row>
    <row r="2062" spans="1:19" ht="13.5">
      <c r="A2062" s="2">
        <v>2003</v>
      </c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</row>
    <row r="2063" spans="1:19" ht="13.5">
      <c r="A2063" s="2">
        <v>2004</v>
      </c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</row>
    <row r="2064" spans="1:19" ht="13.5">
      <c r="A2064" s="2">
        <v>2005</v>
      </c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</row>
    <row r="2065" spans="1:19" ht="13.5">
      <c r="A2065" s="2">
        <v>2006</v>
      </c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</row>
    <row r="2066" spans="1:19" ht="13.5">
      <c r="A2066" s="2">
        <v>2007</v>
      </c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</row>
    <row r="2067" spans="1:19" ht="13.5">
      <c r="A2067" s="2">
        <v>2008</v>
      </c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</row>
    <row r="2068" spans="1:19" ht="13.5">
      <c r="A2068" s="2">
        <v>2009</v>
      </c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</row>
    <row r="2069" spans="1:19" ht="13.5">
      <c r="A2069" s="2">
        <v>2010</v>
      </c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</row>
    <row r="2100" spans="1:19" ht="13.5">
      <c r="A2100" s="10"/>
      <c r="B2100" s="2" t="s">
        <v>18</v>
      </c>
      <c r="C2100" s="4"/>
      <c r="D2100" s="4" t="s">
        <v>9</v>
      </c>
      <c r="E2100" s="5"/>
      <c r="F2100" s="5"/>
      <c r="G2100" s="5"/>
      <c r="H2100" s="5"/>
      <c r="I2100" s="5"/>
      <c r="J2100" s="5"/>
      <c r="K2100" s="5"/>
      <c r="L2100" s="6"/>
      <c r="M2100" s="9" t="s">
        <v>10</v>
      </c>
      <c r="N2100" s="3"/>
      <c r="O2100" s="3"/>
      <c r="P2100" s="3"/>
      <c r="Q2100" s="3"/>
      <c r="R2100" s="3"/>
      <c r="S2100" s="1"/>
    </row>
    <row r="2101" spans="1:19" ht="13.5">
      <c r="A2101" s="15"/>
      <c r="B2101" s="2" t="s">
        <v>0</v>
      </c>
      <c r="C2101" s="2"/>
      <c r="D2101" s="2" t="s">
        <v>7</v>
      </c>
      <c r="E2101" s="2" t="s">
        <v>1</v>
      </c>
      <c r="F2101" s="2" t="s">
        <v>2</v>
      </c>
      <c r="G2101" s="2" t="s">
        <v>3</v>
      </c>
      <c r="H2101" s="2" t="s">
        <v>4</v>
      </c>
      <c r="I2101" s="2" t="s">
        <v>5</v>
      </c>
      <c r="J2101" s="2" t="s">
        <v>6</v>
      </c>
      <c r="K2101" s="2" t="s">
        <v>8</v>
      </c>
      <c r="L2101" s="2" t="s">
        <v>19</v>
      </c>
      <c r="M2101" s="7" t="s">
        <v>11</v>
      </c>
      <c r="N2101" s="7" t="s">
        <v>12</v>
      </c>
      <c r="O2101" s="7" t="s">
        <v>13</v>
      </c>
      <c r="P2101" s="7" t="s">
        <v>14</v>
      </c>
      <c r="Q2101" s="7" t="s">
        <v>17</v>
      </c>
      <c r="R2101" s="8" t="s">
        <v>16</v>
      </c>
      <c r="S2101" s="2" t="s">
        <v>15</v>
      </c>
    </row>
    <row r="2102" spans="1:19" ht="13.5">
      <c r="A2102" s="2">
        <v>1940</v>
      </c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</row>
    <row r="2103" spans="1:19" ht="13.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</row>
    <row r="2104" spans="1:19" ht="13.5">
      <c r="A2104" s="2">
        <v>1945</v>
      </c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</row>
    <row r="2105" spans="1:19" ht="13.5">
      <c r="A2105" s="2">
        <v>1946</v>
      </c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</row>
    <row r="2106" spans="1:19" ht="13.5">
      <c r="A2106" s="2">
        <v>1947</v>
      </c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</row>
    <row r="2107" spans="1:19" ht="13.5">
      <c r="A2107" s="2">
        <v>1948</v>
      </c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</row>
    <row r="2108" spans="1:19" ht="13.5">
      <c r="A2108" s="2">
        <v>1949</v>
      </c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</row>
    <row r="2109" spans="1:19" ht="13.5">
      <c r="A2109" s="2">
        <v>1950</v>
      </c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</row>
    <row r="2110" spans="1:19" ht="13.5">
      <c r="A2110" s="2">
        <v>1951</v>
      </c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</row>
    <row r="2111" spans="1:19" ht="13.5">
      <c r="A2111" s="2">
        <v>1952</v>
      </c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</row>
    <row r="2112" spans="1:19" ht="13.5">
      <c r="A2112" s="2">
        <v>1953</v>
      </c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</row>
    <row r="2113" spans="1:19" ht="13.5">
      <c r="A2113" s="2">
        <v>1954</v>
      </c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</row>
    <row r="2114" spans="1:19" ht="13.5">
      <c r="A2114" s="2">
        <v>1955</v>
      </c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</row>
    <row r="2115" spans="1:19" ht="13.5">
      <c r="A2115" s="2">
        <v>1956</v>
      </c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</row>
    <row r="2116" spans="1:19" ht="13.5">
      <c r="A2116" s="2">
        <v>1957</v>
      </c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</row>
    <row r="2117" spans="1:19" ht="13.5">
      <c r="A2117" s="2">
        <v>1958</v>
      </c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</row>
    <row r="2118" spans="1:19" ht="13.5">
      <c r="A2118" s="2">
        <v>1959</v>
      </c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</row>
    <row r="2119" spans="1:19" ht="13.5">
      <c r="A2119" s="2">
        <v>1960</v>
      </c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</row>
    <row r="2120" spans="1:19" ht="13.5">
      <c r="A2120" s="2">
        <v>1961</v>
      </c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</row>
    <row r="2121" spans="1:19" ht="13.5">
      <c r="A2121" s="2">
        <v>1962</v>
      </c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</row>
    <row r="2122" spans="1:19" ht="13.5">
      <c r="A2122" s="2">
        <v>1963</v>
      </c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</row>
    <row r="2123" spans="1:19" ht="13.5">
      <c r="A2123" s="2">
        <v>1964</v>
      </c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</row>
    <row r="2124" spans="1:19" ht="13.5">
      <c r="A2124" s="2">
        <v>1965</v>
      </c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</row>
    <row r="2125" spans="1:19" ht="13.5">
      <c r="A2125" s="2">
        <v>1966</v>
      </c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</row>
    <row r="2126" spans="1:19" ht="13.5">
      <c r="A2126" s="2">
        <v>1967</v>
      </c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</row>
    <row r="2127" spans="1:19" ht="13.5">
      <c r="A2127" s="2">
        <v>1968</v>
      </c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</row>
    <row r="2128" spans="1:19" ht="13.5">
      <c r="A2128" s="2">
        <v>1969</v>
      </c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</row>
    <row r="2129" spans="1:19" ht="13.5">
      <c r="A2129" s="2">
        <v>1970</v>
      </c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</row>
    <row r="2130" spans="1:19" ht="13.5">
      <c r="A2130" s="2">
        <v>1971</v>
      </c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</row>
    <row r="2131" spans="1:19" ht="13.5">
      <c r="A2131" s="2">
        <v>1972</v>
      </c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</row>
    <row r="2132" spans="1:19" ht="13.5">
      <c r="A2132" s="2">
        <v>1973</v>
      </c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</row>
    <row r="2133" spans="1:19" ht="13.5">
      <c r="A2133" s="2">
        <v>1974</v>
      </c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</row>
    <row r="2134" spans="1:19" ht="13.5">
      <c r="A2134" s="2">
        <v>1975</v>
      </c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</row>
    <row r="2135" spans="1:19" ht="13.5">
      <c r="A2135" s="2">
        <v>1976</v>
      </c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</row>
    <row r="2136" spans="1:19" ht="13.5">
      <c r="A2136" s="2">
        <v>1977</v>
      </c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</row>
    <row r="2137" spans="1:19" ht="13.5">
      <c r="A2137" s="2">
        <v>1978</v>
      </c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</row>
    <row r="2138" spans="1:19" ht="13.5">
      <c r="A2138" s="2">
        <v>1979</v>
      </c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</row>
    <row r="2139" spans="1:19" ht="13.5">
      <c r="A2139" s="2">
        <v>1980</v>
      </c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</row>
    <row r="2140" spans="1:19" ht="13.5">
      <c r="A2140" s="2">
        <v>1981</v>
      </c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</row>
    <row r="2141" spans="1:19" ht="13.5">
      <c r="A2141" s="2">
        <v>1982</v>
      </c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</row>
    <row r="2142" spans="1:19" ht="13.5">
      <c r="A2142" s="2">
        <v>1983</v>
      </c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</row>
    <row r="2143" spans="1:19" ht="13.5">
      <c r="A2143" s="2">
        <v>1984</v>
      </c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</row>
    <row r="2144" spans="1:19" ht="13.5">
      <c r="A2144" s="2">
        <v>1985</v>
      </c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</row>
    <row r="2145" spans="1:19" ht="13.5">
      <c r="A2145" s="2">
        <v>1986</v>
      </c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</row>
    <row r="2146" spans="1:19" ht="13.5">
      <c r="A2146" s="2">
        <v>1987</v>
      </c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</row>
    <row r="2147" spans="1:19" ht="13.5">
      <c r="A2147" s="2">
        <v>1988</v>
      </c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</row>
    <row r="2148" spans="1:19" ht="13.5">
      <c r="A2148" s="2">
        <v>1989</v>
      </c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</row>
    <row r="2149" spans="1:19" ht="13.5">
      <c r="A2149" s="2">
        <v>1990</v>
      </c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</row>
    <row r="2150" spans="1:19" ht="13.5">
      <c r="A2150" s="2">
        <v>1991</v>
      </c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</row>
    <row r="2151" spans="1:19" ht="13.5">
      <c r="A2151" s="2">
        <v>1992</v>
      </c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</row>
    <row r="2152" spans="1:19" ht="13.5">
      <c r="A2152" s="2">
        <v>1993</v>
      </c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</row>
    <row r="2153" spans="1:19" ht="13.5">
      <c r="A2153" s="2">
        <v>1994</v>
      </c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</row>
    <row r="2154" spans="1:19" ht="13.5">
      <c r="A2154" s="2">
        <v>1995</v>
      </c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</row>
    <row r="2155" spans="1:19" ht="13.5">
      <c r="A2155" s="2">
        <v>1996</v>
      </c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</row>
    <row r="2156" spans="1:19" ht="13.5">
      <c r="A2156" s="2">
        <v>1997</v>
      </c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</row>
    <row r="2157" spans="1:19" ht="13.5">
      <c r="A2157" s="2">
        <v>1998</v>
      </c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</row>
    <row r="2158" spans="1:19" ht="13.5">
      <c r="A2158" s="2">
        <v>1999</v>
      </c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</row>
    <row r="2159" spans="1:19" ht="13.5">
      <c r="A2159" s="2">
        <v>2000</v>
      </c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</row>
    <row r="2160" spans="1:19" ht="13.5">
      <c r="A2160" s="2">
        <v>2001</v>
      </c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</row>
    <row r="2161" spans="1:19" ht="13.5">
      <c r="A2161" s="2">
        <v>2002</v>
      </c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</row>
    <row r="2162" spans="1:19" ht="13.5">
      <c r="A2162" s="2">
        <v>2003</v>
      </c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</row>
    <row r="2163" spans="1:19" ht="13.5">
      <c r="A2163" s="2">
        <v>2004</v>
      </c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</row>
    <row r="2164" spans="1:19" ht="13.5">
      <c r="A2164" s="2">
        <v>2005</v>
      </c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</row>
    <row r="2165" spans="1:19" ht="13.5">
      <c r="A2165" s="2">
        <v>2006</v>
      </c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</row>
    <row r="2166" spans="1:19" ht="13.5">
      <c r="A2166" s="2">
        <v>2007</v>
      </c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</row>
    <row r="2167" spans="1:19" ht="13.5">
      <c r="A2167" s="2">
        <v>2008</v>
      </c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</row>
    <row r="2168" spans="1:19" ht="13.5">
      <c r="A2168" s="2">
        <v>2009</v>
      </c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</row>
    <row r="2169" spans="1:19" ht="13.5">
      <c r="A2169" s="2">
        <v>2010</v>
      </c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</row>
    <row r="2200" spans="1:19" ht="13.5">
      <c r="A2200" s="10"/>
      <c r="B2200" s="2" t="s">
        <v>18</v>
      </c>
      <c r="C2200" s="4"/>
      <c r="D2200" s="4" t="s">
        <v>9</v>
      </c>
      <c r="E2200" s="5"/>
      <c r="F2200" s="5"/>
      <c r="G2200" s="5"/>
      <c r="H2200" s="5"/>
      <c r="I2200" s="5"/>
      <c r="J2200" s="5"/>
      <c r="K2200" s="5"/>
      <c r="L2200" s="6"/>
      <c r="M2200" s="9" t="s">
        <v>10</v>
      </c>
      <c r="N2200" s="3"/>
      <c r="O2200" s="3"/>
      <c r="P2200" s="3"/>
      <c r="Q2200" s="3"/>
      <c r="R2200" s="3"/>
      <c r="S2200" s="1"/>
    </row>
    <row r="2201" spans="1:19" ht="13.5">
      <c r="A2201" s="15"/>
      <c r="B2201" s="2" t="s">
        <v>0</v>
      </c>
      <c r="C2201" s="2"/>
      <c r="D2201" s="2" t="s">
        <v>7</v>
      </c>
      <c r="E2201" s="2" t="s">
        <v>1</v>
      </c>
      <c r="F2201" s="2" t="s">
        <v>2</v>
      </c>
      <c r="G2201" s="2" t="s">
        <v>3</v>
      </c>
      <c r="H2201" s="2" t="s">
        <v>4</v>
      </c>
      <c r="I2201" s="2" t="s">
        <v>5</v>
      </c>
      <c r="J2201" s="2" t="s">
        <v>6</v>
      </c>
      <c r="K2201" s="2" t="s">
        <v>8</v>
      </c>
      <c r="L2201" s="2" t="s">
        <v>19</v>
      </c>
      <c r="M2201" s="7" t="s">
        <v>11</v>
      </c>
      <c r="N2201" s="7" t="s">
        <v>12</v>
      </c>
      <c r="O2201" s="7" t="s">
        <v>13</v>
      </c>
      <c r="P2201" s="7" t="s">
        <v>14</v>
      </c>
      <c r="Q2201" s="7" t="s">
        <v>17</v>
      </c>
      <c r="R2201" s="8" t="s">
        <v>16</v>
      </c>
      <c r="S2201" s="2" t="s">
        <v>15</v>
      </c>
    </row>
    <row r="2202" spans="1:19" ht="13.5">
      <c r="A2202" s="2">
        <v>1940</v>
      </c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</row>
    <row r="2203" spans="1:19" ht="13.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</row>
    <row r="2204" spans="1:19" ht="13.5">
      <c r="A2204" s="2">
        <v>1945</v>
      </c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</row>
    <row r="2205" spans="1:19" ht="13.5">
      <c r="A2205" s="2">
        <v>1946</v>
      </c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</row>
    <row r="2206" spans="1:19" ht="13.5">
      <c r="A2206" s="2">
        <v>1947</v>
      </c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</row>
    <row r="2207" spans="1:19" ht="13.5">
      <c r="A2207" s="2">
        <v>1948</v>
      </c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</row>
    <row r="2208" spans="1:19" ht="13.5">
      <c r="A2208" s="2">
        <v>1949</v>
      </c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</row>
    <row r="2209" spans="1:19" ht="13.5">
      <c r="A2209" s="2">
        <v>1950</v>
      </c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</row>
    <row r="2210" spans="1:19" ht="13.5">
      <c r="A2210" s="2">
        <v>1951</v>
      </c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</row>
    <row r="2211" spans="1:19" ht="13.5">
      <c r="A2211" s="2">
        <v>1952</v>
      </c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</row>
    <row r="2212" spans="1:19" ht="13.5">
      <c r="A2212" s="2">
        <v>1953</v>
      </c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</row>
    <row r="2213" spans="1:19" ht="13.5">
      <c r="A2213" s="2">
        <v>1954</v>
      </c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</row>
    <row r="2214" spans="1:19" ht="13.5">
      <c r="A2214" s="2">
        <v>1955</v>
      </c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</row>
    <row r="2215" spans="1:19" ht="13.5">
      <c r="A2215" s="2">
        <v>1956</v>
      </c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</row>
    <row r="2216" spans="1:19" ht="13.5">
      <c r="A2216" s="2">
        <v>1957</v>
      </c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</row>
    <row r="2217" spans="1:19" ht="13.5">
      <c r="A2217" s="2">
        <v>1958</v>
      </c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</row>
    <row r="2218" spans="1:19" ht="13.5">
      <c r="A2218" s="2">
        <v>1959</v>
      </c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</row>
    <row r="2219" spans="1:19" ht="13.5">
      <c r="A2219" s="2">
        <v>1960</v>
      </c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</row>
    <row r="2220" spans="1:19" ht="13.5">
      <c r="A2220" s="2">
        <v>1961</v>
      </c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</row>
    <row r="2221" spans="1:19" ht="13.5">
      <c r="A2221" s="2">
        <v>1962</v>
      </c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</row>
    <row r="2222" spans="1:19" ht="13.5">
      <c r="A2222" s="2">
        <v>1963</v>
      </c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</row>
    <row r="2223" spans="1:19" ht="13.5">
      <c r="A2223" s="2">
        <v>1964</v>
      </c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</row>
    <row r="2224" spans="1:19" ht="13.5">
      <c r="A2224" s="2">
        <v>1965</v>
      </c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</row>
    <row r="2225" spans="1:19" ht="13.5">
      <c r="A2225" s="2">
        <v>1966</v>
      </c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</row>
    <row r="2226" spans="1:19" ht="13.5">
      <c r="A2226" s="2">
        <v>1967</v>
      </c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</row>
    <row r="2227" spans="1:19" ht="13.5">
      <c r="A2227" s="2">
        <v>1968</v>
      </c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</row>
    <row r="2228" spans="1:19" ht="13.5">
      <c r="A2228" s="2">
        <v>1969</v>
      </c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</row>
    <row r="2229" spans="1:19" ht="13.5">
      <c r="A2229" s="2">
        <v>1970</v>
      </c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</row>
    <row r="2230" spans="1:19" ht="13.5">
      <c r="A2230" s="2">
        <v>1971</v>
      </c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</row>
    <row r="2231" spans="1:19" ht="13.5">
      <c r="A2231" s="2">
        <v>1972</v>
      </c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</row>
    <row r="2232" spans="1:19" ht="13.5">
      <c r="A2232" s="2">
        <v>1973</v>
      </c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</row>
    <row r="2233" spans="1:19" ht="13.5">
      <c r="A2233" s="2">
        <v>1974</v>
      </c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</row>
    <row r="2234" spans="1:19" ht="13.5">
      <c r="A2234" s="2">
        <v>1975</v>
      </c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</row>
    <row r="2235" spans="1:19" ht="13.5">
      <c r="A2235" s="2">
        <v>1976</v>
      </c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</row>
    <row r="2236" spans="1:19" ht="13.5">
      <c r="A2236" s="2">
        <v>1977</v>
      </c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</row>
    <row r="2237" spans="1:19" ht="13.5">
      <c r="A2237" s="2">
        <v>1978</v>
      </c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</row>
    <row r="2238" spans="1:19" ht="13.5">
      <c r="A2238" s="2">
        <v>1979</v>
      </c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</row>
    <row r="2239" spans="1:19" ht="13.5">
      <c r="A2239" s="2">
        <v>1980</v>
      </c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</row>
    <row r="2240" spans="1:19" ht="13.5">
      <c r="A2240" s="2">
        <v>1981</v>
      </c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</row>
    <row r="2241" spans="1:19" ht="13.5">
      <c r="A2241" s="2">
        <v>1982</v>
      </c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</row>
    <row r="2242" spans="1:19" ht="13.5">
      <c r="A2242" s="2">
        <v>1983</v>
      </c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</row>
    <row r="2243" spans="1:19" ht="13.5">
      <c r="A2243" s="2">
        <v>1984</v>
      </c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</row>
    <row r="2244" spans="1:19" ht="13.5">
      <c r="A2244" s="2">
        <v>1985</v>
      </c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</row>
    <row r="2245" spans="1:19" ht="13.5">
      <c r="A2245" s="2">
        <v>1986</v>
      </c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</row>
    <row r="2246" spans="1:19" ht="13.5">
      <c r="A2246" s="2">
        <v>1987</v>
      </c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</row>
    <row r="2247" spans="1:19" ht="13.5">
      <c r="A2247" s="2">
        <v>1988</v>
      </c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</row>
    <row r="2248" spans="1:19" ht="13.5">
      <c r="A2248" s="2">
        <v>1989</v>
      </c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</row>
    <row r="2249" spans="1:19" ht="13.5">
      <c r="A2249" s="2">
        <v>1990</v>
      </c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</row>
    <row r="2250" spans="1:19" ht="13.5">
      <c r="A2250" s="2">
        <v>1991</v>
      </c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</row>
    <row r="2251" spans="1:19" ht="13.5">
      <c r="A2251" s="2">
        <v>1992</v>
      </c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</row>
    <row r="2252" spans="1:19" ht="13.5">
      <c r="A2252" s="2">
        <v>1993</v>
      </c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</row>
    <row r="2253" spans="1:19" ht="13.5">
      <c r="A2253" s="2">
        <v>1994</v>
      </c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</row>
    <row r="2254" spans="1:19" ht="13.5">
      <c r="A2254" s="2">
        <v>1995</v>
      </c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</row>
    <row r="2255" spans="1:19" ht="13.5">
      <c r="A2255" s="2">
        <v>1996</v>
      </c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</row>
    <row r="2256" spans="1:19" ht="13.5">
      <c r="A2256" s="2">
        <v>1997</v>
      </c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</row>
    <row r="2257" spans="1:19" ht="13.5">
      <c r="A2257" s="2">
        <v>1998</v>
      </c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</row>
    <row r="2258" spans="1:19" ht="13.5">
      <c r="A2258" s="2">
        <v>1999</v>
      </c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</row>
    <row r="2259" spans="1:19" ht="13.5">
      <c r="A2259" s="2">
        <v>2000</v>
      </c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</row>
    <row r="2260" spans="1:19" ht="13.5">
      <c r="A2260" s="2">
        <v>2001</v>
      </c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</row>
    <row r="2261" spans="1:19" ht="13.5">
      <c r="A2261" s="2">
        <v>2002</v>
      </c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</row>
    <row r="2262" spans="1:19" ht="13.5">
      <c r="A2262" s="2">
        <v>2003</v>
      </c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</row>
    <row r="2263" spans="1:19" ht="13.5">
      <c r="A2263" s="2">
        <v>2004</v>
      </c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</row>
    <row r="2264" spans="1:19" ht="13.5">
      <c r="A2264" s="2">
        <v>2005</v>
      </c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</row>
    <row r="2265" spans="1:19" ht="13.5">
      <c r="A2265" s="2">
        <v>2006</v>
      </c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</row>
    <row r="2266" spans="1:19" ht="13.5">
      <c r="A2266" s="2">
        <v>2007</v>
      </c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</row>
    <row r="2267" spans="1:19" ht="13.5">
      <c r="A2267" s="2">
        <v>2008</v>
      </c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</row>
    <row r="2268" spans="1:19" ht="13.5">
      <c r="A2268" s="2">
        <v>2009</v>
      </c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</row>
    <row r="2269" spans="1:19" ht="13.5">
      <c r="A2269" s="2">
        <v>2010</v>
      </c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1"/>
  <sheetViews>
    <sheetView workbookViewId="0" topLeftCell="A1">
      <pane ySplit="3" topLeftCell="BM36" activePane="bottomLeft" state="frozen"/>
      <selection pane="topLeft" activeCell="A1" sqref="A1"/>
      <selection pane="bottomLeft" activeCell="A63" sqref="A63"/>
    </sheetView>
  </sheetViews>
  <sheetFormatPr defaultColWidth="9.00390625" defaultRowHeight="13.5"/>
  <cols>
    <col min="1" max="1" width="9.50390625" style="0" bestFit="1" customWidth="1"/>
    <col min="2" max="2" width="9.125" style="0" bestFit="1" customWidth="1"/>
    <col min="3" max="3" width="11.625" style="0" bestFit="1" customWidth="1"/>
    <col min="5" max="5" width="11.625" style="0" bestFit="1" customWidth="1"/>
    <col min="6" max="6" width="10.50390625" style="0" bestFit="1" customWidth="1"/>
    <col min="8" max="8" width="11.625" style="0" bestFit="1" customWidth="1"/>
    <col min="10" max="10" width="11.625" style="0" bestFit="1" customWidth="1"/>
    <col min="11" max="11" width="10.50390625" style="0" bestFit="1" customWidth="1"/>
    <col min="12" max="12" width="9.50390625" style="0" bestFit="1" customWidth="1"/>
    <col min="14" max="14" width="10.125" style="0" customWidth="1"/>
    <col min="15" max="15" width="10.50390625" style="0" bestFit="1" customWidth="1"/>
    <col min="21" max="21" width="9.50390625" style="0" bestFit="1" customWidth="1"/>
    <col min="22" max="22" width="10.50390625" style="0" bestFit="1" customWidth="1"/>
  </cols>
  <sheetData>
    <row r="1" ht="13.5">
      <c r="A1" t="s">
        <v>24</v>
      </c>
    </row>
    <row r="2" spans="3:23" ht="13.5">
      <c r="C2" t="s">
        <v>44</v>
      </c>
      <c r="D2" t="s">
        <v>25</v>
      </c>
      <c r="E2" t="s">
        <v>26</v>
      </c>
      <c r="F2" t="s">
        <v>27</v>
      </c>
      <c r="J2" t="s">
        <v>31</v>
      </c>
      <c r="N2" t="s">
        <v>35</v>
      </c>
      <c r="O2" t="s">
        <v>36</v>
      </c>
      <c r="P2" t="s">
        <v>37</v>
      </c>
      <c r="Q2" t="s">
        <v>38</v>
      </c>
      <c r="R2" t="s">
        <v>39</v>
      </c>
      <c r="S2" t="s">
        <v>40</v>
      </c>
      <c r="T2" t="s">
        <v>47</v>
      </c>
      <c r="U2" t="s">
        <v>41</v>
      </c>
      <c r="V2" t="s">
        <v>42</v>
      </c>
      <c r="W2" t="s">
        <v>43</v>
      </c>
    </row>
    <row r="3" spans="7:13" ht="13.5">
      <c r="G3" t="s">
        <v>28</v>
      </c>
      <c r="H3" t="s">
        <v>29</v>
      </c>
      <c r="I3" t="s">
        <v>30</v>
      </c>
      <c r="K3" t="s">
        <v>32</v>
      </c>
      <c r="L3" s="15" t="s">
        <v>33</v>
      </c>
      <c r="M3" t="s">
        <v>34</v>
      </c>
    </row>
    <row r="4" spans="1:22" ht="13.5">
      <c r="A4" t="s">
        <v>46</v>
      </c>
      <c r="D4" t="s">
        <v>48</v>
      </c>
      <c r="E4" t="s">
        <v>58</v>
      </c>
      <c r="F4" t="s">
        <v>59</v>
      </c>
      <c r="G4" t="s">
        <v>59</v>
      </c>
      <c r="H4" t="s">
        <v>59</v>
      </c>
      <c r="I4" t="s">
        <v>59</v>
      </c>
      <c r="J4" t="s">
        <v>59</v>
      </c>
      <c r="K4" t="s">
        <v>59</v>
      </c>
      <c r="L4" t="s">
        <v>59</v>
      </c>
      <c r="M4" t="s">
        <v>59</v>
      </c>
      <c r="N4" t="s">
        <v>59</v>
      </c>
      <c r="O4" t="s">
        <v>59</v>
      </c>
      <c r="P4" t="s">
        <v>67</v>
      </c>
      <c r="Q4" t="s">
        <v>67</v>
      </c>
      <c r="R4" t="s">
        <v>67</v>
      </c>
      <c r="S4" t="s">
        <v>67</v>
      </c>
      <c r="T4" t="s">
        <v>67</v>
      </c>
      <c r="U4" t="s">
        <v>67</v>
      </c>
      <c r="V4" t="s">
        <v>67</v>
      </c>
    </row>
    <row r="5" ht="13.5">
      <c r="A5">
        <v>1945</v>
      </c>
    </row>
    <row r="6" ht="13.5">
      <c r="A6">
        <v>1946</v>
      </c>
    </row>
    <row r="7" ht="13.5">
      <c r="A7">
        <v>1947</v>
      </c>
    </row>
    <row r="8" ht="13.5">
      <c r="A8">
        <v>1948</v>
      </c>
    </row>
    <row r="9" ht="13.5">
      <c r="A9">
        <v>1949</v>
      </c>
    </row>
    <row r="10" ht="13.5">
      <c r="A10">
        <v>1950</v>
      </c>
    </row>
    <row r="11" ht="13.5">
      <c r="A11">
        <v>1951</v>
      </c>
    </row>
    <row r="12" ht="13.5">
      <c r="A12">
        <v>1952</v>
      </c>
    </row>
    <row r="13" ht="13.5">
      <c r="A13">
        <v>1953</v>
      </c>
    </row>
    <row r="14" ht="13.5">
      <c r="A14">
        <v>1954</v>
      </c>
    </row>
    <row r="15" ht="13.5">
      <c r="A15">
        <v>1955</v>
      </c>
    </row>
    <row r="16" ht="13.5">
      <c r="A16">
        <v>1956</v>
      </c>
    </row>
    <row r="17" ht="13.5">
      <c r="A17">
        <v>1957</v>
      </c>
    </row>
    <row r="18" ht="13.5">
      <c r="A18">
        <v>1958</v>
      </c>
    </row>
    <row r="19" ht="13.5">
      <c r="A19">
        <v>1959</v>
      </c>
    </row>
    <row r="20" ht="13.5">
      <c r="A20">
        <v>1960</v>
      </c>
    </row>
    <row r="21" ht="13.5">
      <c r="A21">
        <v>1961</v>
      </c>
    </row>
    <row r="22" ht="13.5">
      <c r="A22">
        <v>1962</v>
      </c>
    </row>
    <row r="23" ht="13.5">
      <c r="A23">
        <v>1963</v>
      </c>
    </row>
    <row r="24" ht="13.5">
      <c r="A24">
        <v>1964</v>
      </c>
    </row>
    <row r="25" ht="13.5">
      <c r="A25">
        <v>1965</v>
      </c>
    </row>
    <row r="26" ht="13.5">
      <c r="A26">
        <v>1966</v>
      </c>
    </row>
    <row r="27" ht="13.5">
      <c r="A27">
        <v>1967</v>
      </c>
    </row>
    <row r="28" ht="13.5">
      <c r="A28">
        <v>1968</v>
      </c>
    </row>
    <row r="29" ht="13.5">
      <c r="A29">
        <v>1969</v>
      </c>
    </row>
    <row r="30" ht="13.5">
      <c r="A30">
        <v>1970</v>
      </c>
    </row>
    <row r="31" ht="13.5">
      <c r="A31">
        <v>1971</v>
      </c>
    </row>
    <row r="32" ht="13.5">
      <c r="A32">
        <v>1972</v>
      </c>
    </row>
    <row r="33" ht="13.5">
      <c r="A33">
        <v>1973</v>
      </c>
    </row>
    <row r="34" ht="13.5">
      <c r="A34">
        <v>1974</v>
      </c>
    </row>
    <row r="35" ht="13.5">
      <c r="A35">
        <v>1975</v>
      </c>
    </row>
    <row r="36" ht="13.5">
      <c r="A36">
        <v>1976</v>
      </c>
    </row>
    <row r="37" ht="13.5">
      <c r="A37">
        <v>1977</v>
      </c>
    </row>
    <row r="38" ht="13.5">
      <c r="A38">
        <v>1978</v>
      </c>
    </row>
    <row r="39" ht="13.5">
      <c r="A39">
        <v>1979</v>
      </c>
    </row>
    <row r="40" ht="13.5">
      <c r="A40">
        <v>1980</v>
      </c>
    </row>
    <row r="41" ht="13.5">
      <c r="A41">
        <v>1981</v>
      </c>
    </row>
    <row r="42" ht="13.5">
      <c r="A42">
        <v>1982</v>
      </c>
    </row>
    <row r="43" ht="13.5">
      <c r="A43">
        <v>1983</v>
      </c>
    </row>
    <row r="44" ht="13.5">
      <c r="A44">
        <v>1984</v>
      </c>
    </row>
    <row r="45" ht="13.5">
      <c r="A45">
        <v>1985</v>
      </c>
    </row>
    <row r="46" ht="13.5">
      <c r="A46">
        <v>1986</v>
      </c>
    </row>
    <row r="47" ht="13.5">
      <c r="A47">
        <v>1987</v>
      </c>
    </row>
    <row r="48" ht="13.5">
      <c r="A48">
        <v>1988</v>
      </c>
    </row>
    <row r="49" ht="13.5">
      <c r="A49">
        <v>1989</v>
      </c>
    </row>
    <row r="50" spans="1:21" ht="13.5">
      <c r="A50">
        <v>1990</v>
      </c>
      <c r="D50">
        <v>923126</v>
      </c>
      <c r="E50">
        <v>92151</v>
      </c>
      <c r="F50">
        <f>G50+H50+I50</f>
        <v>1401276</v>
      </c>
      <c r="G50">
        <v>271057</v>
      </c>
      <c r="H50">
        <v>737</v>
      </c>
      <c r="I50">
        <f>897414+232068</f>
        <v>1129482</v>
      </c>
      <c r="J50">
        <f>K50+L50+M50</f>
        <v>12630717</v>
      </c>
      <c r="K50">
        <v>297483</v>
      </c>
      <c r="L50">
        <v>9786626</v>
      </c>
      <c r="M50">
        <v>2546608</v>
      </c>
      <c r="N50" s="16">
        <v>95801.419</v>
      </c>
      <c r="O50" s="16">
        <v>2996.589</v>
      </c>
      <c r="P50">
        <v>300906</v>
      </c>
      <c r="R50">
        <v>83205</v>
      </c>
      <c r="S50">
        <v>1527813</v>
      </c>
      <c r="T50">
        <v>1634359</v>
      </c>
      <c r="U50">
        <v>9534207</v>
      </c>
    </row>
    <row r="51" spans="1:21" ht="13.5">
      <c r="A51">
        <v>1991</v>
      </c>
      <c r="D51">
        <v>680090</v>
      </c>
      <c r="E51">
        <v>20494</v>
      </c>
      <c r="F51">
        <f>G51+H51+I51</f>
        <v>889681</v>
      </c>
      <c r="G51">
        <v>199343</v>
      </c>
      <c r="H51">
        <v>357</v>
      </c>
      <c r="I51">
        <f>525433+164548</f>
        <v>689981</v>
      </c>
      <c r="J51">
        <f>K51+L51+M51</f>
        <v>9690026</v>
      </c>
      <c r="K51">
        <v>232529</v>
      </c>
      <c r="L51">
        <v>7522156</v>
      </c>
      <c r="M51">
        <v>1935341</v>
      </c>
      <c r="N51" s="16">
        <v>102005.277</v>
      </c>
      <c r="O51" s="16">
        <v>2423.518</v>
      </c>
      <c r="P51">
        <v>351640</v>
      </c>
      <c r="R51">
        <v>55193</v>
      </c>
      <c r="S51">
        <v>1488470</v>
      </c>
      <c r="T51">
        <v>1698901</v>
      </c>
      <c r="U51">
        <v>12530434</v>
      </c>
    </row>
    <row r="52" spans="1:21" ht="13.5">
      <c r="A52">
        <v>1992</v>
      </c>
      <c r="D52">
        <v>673552</v>
      </c>
      <c r="E52">
        <v>30897</v>
      </c>
      <c r="F52">
        <f>G52+H52+I52</f>
        <v>676616</v>
      </c>
      <c r="G52">
        <v>159317</v>
      </c>
      <c r="H52">
        <v>519</v>
      </c>
      <c r="I52">
        <f>408235+108545</f>
        <v>516780</v>
      </c>
      <c r="J52">
        <f>K52+L52+M52</f>
        <v>8536253</v>
      </c>
      <c r="K52">
        <v>218285</v>
      </c>
      <c r="L52">
        <v>6704665</v>
      </c>
      <c r="M52">
        <v>1613303</v>
      </c>
      <c r="N52" s="16">
        <v>117549.115</v>
      </c>
      <c r="O52" s="16">
        <v>3647.118</v>
      </c>
      <c r="P52">
        <v>331059</v>
      </c>
      <c r="R52">
        <v>19313</v>
      </c>
      <c r="S52">
        <v>1671116</v>
      </c>
      <c r="T52">
        <v>1651097</v>
      </c>
      <c r="U52">
        <v>16330434</v>
      </c>
    </row>
    <row r="53" spans="1:21" ht="13.5">
      <c r="A53">
        <v>1993</v>
      </c>
      <c r="D53">
        <v>710692</v>
      </c>
      <c r="E53">
        <v>25486</v>
      </c>
      <c r="F53">
        <f>G53+H53+I53</f>
        <v>487951</v>
      </c>
      <c r="G53">
        <v>120234</v>
      </c>
      <c r="H53">
        <v>260</v>
      </c>
      <c r="I53">
        <f>302460+64997</f>
        <v>367457</v>
      </c>
      <c r="J53">
        <f>K53+L53+M53</f>
        <v>7724937</v>
      </c>
      <c r="K53">
        <v>229175</v>
      </c>
      <c r="L53">
        <v>5995074</v>
      </c>
      <c r="M53">
        <v>1500688</v>
      </c>
      <c r="N53" s="16">
        <v>93135.919</v>
      </c>
      <c r="O53" s="16">
        <v>3231.329</v>
      </c>
      <c r="P53">
        <v>329677</v>
      </c>
      <c r="R53">
        <v>16437</v>
      </c>
      <c r="S53">
        <v>1832019</v>
      </c>
      <c r="T53">
        <v>1635291</v>
      </c>
      <c r="U53">
        <v>17842305</v>
      </c>
    </row>
    <row r="54" spans="1:21" ht="13.5">
      <c r="A54">
        <v>1994</v>
      </c>
      <c r="D54">
        <v>716760</v>
      </c>
      <c r="E54">
        <v>22692</v>
      </c>
      <c r="F54">
        <f aca="true" t="shared" si="0" ref="F54:F59">G54+H54+I54</f>
        <v>325896</v>
      </c>
      <c r="G54">
        <v>98738</v>
      </c>
      <c r="H54">
        <v>508</v>
      </c>
      <c r="I54">
        <v>226650</v>
      </c>
      <c r="J54">
        <f aca="true" t="shared" si="1" ref="J54:J59">K54+L54+M54</f>
        <v>6998835</v>
      </c>
      <c r="K54">
        <v>200605</v>
      </c>
      <c r="L54">
        <v>5550033</v>
      </c>
      <c r="M54">
        <v>1248197</v>
      </c>
      <c r="N54" s="16">
        <v>119169.351</v>
      </c>
      <c r="O54" s="16">
        <v>3143.286</v>
      </c>
      <c r="P54">
        <v>364745</v>
      </c>
      <c r="S54">
        <v>1485494</v>
      </c>
      <c r="T54">
        <v>1309801</v>
      </c>
      <c r="U54">
        <v>18497608</v>
      </c>
    </row>
    <row r="55" spans="1:21" ht="13.5">
      <c r="A55">
        <v>1995</v>
      </c>
      <c r="D55">
        <v>734900</v>
      </c>
      <c r="E55">
        <v>16297</v>
      </c>
      <c r="F55">
        <f t="shared" si="0"/>
        <v>224487</v>
      </c>
      <c r="G55">
        <v>75446</v>
      </c>
      <c r="H55">
        <v>1316</v>
      </c>
      <c r="I55">
        <v>147725</v>
      </c>
      <c r="J55">
        <f t="shared" si="1"/>
        <v>5114267</v>
      </c>
      <c r="K55">
        <v>235515</v>
      </c>
      <c r="L55">
        <v>3786703</v>
      </c>
      <c r="M55">
        <v>1092049</v>
      </c>
      <c r="N55" s="18">
        <v>112070.537</v>
      </c>
      <c r="O55" s="16">
        <v>4106.144</v>
      </c>
      <c r="P55">
        <v>420714</v>
      </c>
      <c r="Q55">
        <v>2836864</v>
      </c>
      <c r="S55">
        <v>1294703</v>
      </c>
      <c r="T55">
        <v>717253</v>
      </c>
      <c r="U55">
        <v>20443858</v>
      </c>
    </row>
    <row r="56" spans="1:21" ht="13.5">
      <c r="A56">
        <v>1996</v>
      </c>
      <c r="D56">
        <v>799804</v>
      </c>
      <c r="E56">
        <v>16791</v>
      </c>
      <c r="F56">
        <f t="shared" si="0"/>
        <v>131085</v>
      </c>
      <c r="G56">
        <v>54193</v>
      </c>
      <c r="H56">
        <v>650</v>
      </c>
      <c r="I56">
        <v>76242</v>
      </c>
      <c r="J56">
        <f t="shared" si="1"/>
        <v>5004374</v>
      </c>
      <c r="K56">
        <v>267495</v>
      </c>
      <c r="L56">
        <v>3655298</v>
      </c>
      <c r="M56">
        <v>1081581</v>
      </c>
      <c r="N56" s="19">
        <v>126741.092</v>
      </c>
      <c r="O56" s="16">
        <v>4325.148</v>
      </c>
      <c r="P56">
        <v>406513</v>
      </c>
      <c r="Q56">
        <v>2624410</v>
      </c>
      <c r="S56">
        <v>1266982</v>
      </c>
      <c r="T56">
        <v>860493</v>
      </c>
      <c r="U56">
        <v>18497608</v>
      </c>
    </row>
    <row r="57" spans="1:21" ht="13.5">
      <c r="A57">
        <v>1997</v>
      </c>
      <c r="D57">
        <v>840226</v>
      </c>
      <c r="E57">
        <v>9510</v>
      </c>
      <c r="F57">
        <f t="shared" si="0"/>
        <v>152335</v>
      </c>
      <c r="G57">
        <v>65253</v>
      </c>
      <c r="H57" s="21">
        <v>881</v>
      </c>
      <c r="I57">
        <v>86201</v>
      </c>
      <c r="J57">
        <f t="shared" si="1"/>
        <v>4599005</v>
      </c>
      <c r="K57">
        <v>206916</v>
      </c>
      <c r="L57">
        <v>3443919</v>
      </c>
      <c r="M57">
        <v>948170</v>
      </c>
      <c r="N57" s="19">
        <v>146038.665</v>
      </c>
      <c r="O57" s="16">
        <v>4259.925</v>
      </c>
      <c r="P57">
        <v>448188</v>
      </c>
      <c r="Q57">
        <v>1484283</v>
      </c>
      <c r="S57">
        <v>1302927</v>
      </c>
      <c r="T57">
        <v>796434</v>
      </c>
      <c r="U57">
        <v>19394711</v>
      </c>
    </row>
    <row r="58" spans="1:21" ht="13.5">
      <c r="A58">
        <v>1998</v>
      </c>
      <c r="D58">
        <v>849319</v>
      </c>
      <c r="E58">
        <v>27898</v>
      </c>
      <c r="F58">
        <f t="shared" si="0"/>
        <v>170344</v>
      </c>
      <c r="G58">
        <v>87388</v>
      </c>
      <c r="H58">
        <v>1956</v>
      </c>
      <c r="I58">
        <v>81000</v>
      </c>
      <c r="J58">
        <f t="shared" si="1"/>
        <v>4098119</v>
      </c>
      <c r="K58">
        <v>193158</v>
      </c>
      <c r="L58">
        <v>3072919</v>
      </c>
      <c r="M58">
        <v>832042</v>
      </c>
      <c r="N58" s="19">
        <v>143510.613</v>
      </c>
      <c r="O58" s="16">
        <v>4526.572</v>
      </c>
      <c r="P58">
        <v>266765</v>
      </c>
      <c r="Q58">
        <v>2434065</v>
      </c>
      <c r="S58">
        <v>1974862</v>
      </c>
      <c r="T58">
        <v>755316</v>
      </c>
      <c r="U58">
        <v>21129875</v>
      </c>
    </row>
    <row r="59" spans="1:21" ht="13.5">
      <c r="A59">
        <v>1999</v>
      </c>
      <c r="D59">
        <v>1018869</v>
      </c>
      <c r="E59">
        <v>28424</v>
      </c>
      <c r="F59">
        <f t="shared" si="0"/>
        <v>151043</v>
      </c>
      <c r="G59">
        <v>88899</v>
      </c>
      <c r="H59">
        <v>4486</v>
      </c>
      <c r="I59">
        <v>57658</v>
      </c>
      <c r="J59">
        <f t="shared" si="1"/>
        <v>3984768</v>
      </c>
      <c r="K59">
        <v>219705</v>
      </c>
      <c r="L59" s="21">
        <v>3033440</v>
      </c>
      <c r="M59">
        <v>731623</v>
      </c>
      <c r="N59" s="19">
        <v>145520.597</v>
      </c>
      <c r="O59" s="25">
        <v>2756.04</v>
      </c>
      <c r="P59">
        <v>325602</v>
      </c>
      <c r="Q59">
        <v>3339001</v>
      </c>
      <c r="R59">
        <v>9658</v>
      </c>
      <c r="S59">
        <v>1173746</v>
      </c>
      <c r="T59">
        <v>718546</v>
      </c>
      <c r="U59">
        <v>23825479</v>
      </c>
    </row>
    <row r="60" spans="1:21" ht="13.5">
      <c r="A60">
        <v>2000</v>
      </c>
      <c r="N60" s="19">
        <v>159415.918</v>
      </c>
      <c r="O60" s="25">
        <v>777.255</v>
      </c>
      <c r="P60">
        <v>0</v>
      </c>
      <c r="Q60" s="21">
        <v>1796000</v>
      </c>
      <c r="U60">
        <v>26972447</v>
      </c>
    </row>
    <row r="61" spans="1:14" ht="13.5">
      <c r="A61">
        <v>2001</v>
      </c>
      <c r="N61" s="19"/>
    </row>
    <row r="62" spans="1:14" ht="13.5">
      <c r="A62">
        <v>2002</v>
      </c>
      <c r="N62" s="19"/>
    </row>
    <row r="63" spans="1:14" ht="13.5">
      <c r="A63">
        <v>2003</v>
      </c>
      <c r="N63" s="19"/>
    </row>
    <row r="64" spans="1:14" ht="13.5">
      <c r="A64">
        <v>2004</v>
      </c>
      <c r="N64" s="19"/>
    </row>
    <row r="65" spans="1:14" ht="13.5">
      <c r="A65">
        <v>2005</v>
      </c>
      <c r="N65" s="19"/>
    </row>
    <row r="66" spans="1:14" ht="13.5">
      <c r="A66">
        <v>2006</v>
      </c>
      <c r="N66" s="19"/>
    </row>
    <row r="67" spans="1:14" ht="13.5">
      <c r="A67">
        <v>2007</v>
      </c>
      <c r="N67" s="19"/>
    </row>
    <row r="68" spans="1:14" ht="13.5">
      <c r="A68">
        <v>2008</v>
      </c>
      <c r="N68" s="19"/>
    </row>
    <row r="69" spans="1:14" ht="13.5">
      <c r="A69">
        <v>2009</v>
      </c>
      <c r="N69" s="19"/>
    </row>
    <row r="70" ht="13.5">
      <c r="A70">
        <v>2010</v>
      </c>
    </row>
    <row r="74" ht="13.5">
      <c r="A74" t="s">
        <v>45</v>
      </c>
    </row>
    <row r="75" ht="13.5">
      <c r="A75">
        <v>1945</v>
      </c>
    </row>
    <row r="76" ht="13.5">
      <c r="A76">
        <v>1946</v>
      </c>
    </row>
    <row r="77" ht="13.5">
      <c r="A77">
        <v>1947</v>
      </c>
    </row>
    <row r="78" ht="13.5">
      <c r="A78">
        <v>1948</v>
      </c>
    </row>
    <row r="79" ht="13.5">
      <c r="A79">
        <v>1949</v>
      </c>
    </row>
    <row r="80" ht="13.5">
      <c r="A80">
        <v>1950</v>
      </c>
    </row>
    <row r="81" ht="13.5">
      <c r="A81">
        <v>1951</v>
      </c>
    </row>
    <row r="82" ht="13.5">
      <c r="A82">
        <v>1952</v>
      </c>
    </row>
    <row r="83" ht="13.5">
      <c r="A83">
        <v>1953</v>
      </c>
    </row>
    <row r="84" ht="13.5">
      <c r="A84">
        <v>1954</v>
      </c>
    </row>
    <row r="85" ht="13.5">
      <c r="A85">
        <v>1955</v>
      </c>
    </row>
    <row r="86" ht="13.5">
      <c r="A86">
        <v>1956</v>
      </c>
    </row>
    <row r="87" ht="13.5">
      <c r="A87">
        <v>1957</v>
      </c>
    </row>
    <row r="88" ht="13.5">
      <c r="A88">
        <v>1958</v>
      </c>
    </row>
    <row r="89" ht="13.5">
      <c r="A89">
        <v>1959</v>
      </c>
    </row>
    <row r="90" ht="13.5">
      <c r="A90">
        <v>1960</v>
      </c>
    </row>
    <row r="91" ht="13.5">
      <c r="A91">
        <v>1961</v>
      </c>
    </row>
    <row r="92" ht="13.5">
      <c r="A92">
        <v>1962</v>
      </c>
    </row>
    <row r="93" ht="13.5">
      <c r="A93">
        <v>1963</v>
      </c>
    </row>
    <row r="94" ht="13.5">
      <c r="A94">
        <v>1964</v>
      </c>
    </row>
    <row r="95" ht="13.5">
      <c r="A95">
        <v>1965</v>
      </c>
    </row>
    <row r="96" ht="13.5">
      <c r="A96">
        <v>1966</v>
      </c>
    </row>
    <row r="97" ht="13.5">
      <c r="A97">
        <v>1967</v>
      </c>
    </row>
    <row r="98" ht="13.5">
      <c r="A98">
        <v>1968</v>
      </c>
    </row>
    <row r="99" ht="13.5">
      <c r="A99">
        <v>1969</v>
      </c>
    </row>
    <row r="100" ht="13.5">
      <c r="A100">
        <v>1970</v>
      </c>
    </row>
    <row r="101" ht="13.5">
      <c r="A101">
        <v>1971</v>
      </c>
    </row>
    <row r="102" ht="13.5">
      <c r="A102">
        <v>1972</v>
      </c>
    </row>
    <row r="103" ht="13.5">
      <c r="A103">
        <v>1973</v>
      </c>
    </row>
    <row r="104" ht="13.5">
      <c r="A104">
        <v>1974</v>
      </c>
    </row>
    <row r="105" ht="13.5">
      <c r="A105">
        <v>1975</v>
      </c>
    </row>
    <row r="106" ht="13.5">
      <c r="A106">
        <v>1976</v>
      </c>
    </row>
    <row r="107" ht="13.5">
      <c r="A107">
        <v>1977</v>
      </c>
    </row>
    <row r="108" ht="13.5">
      <c r="A108">
        <v>1978</v>
      </c>
    </row>
    <row r="109" ht="13.5">
      <c r="A109">
        <v>1979</v>
      </c>
    </row>
    <row r="110" ht="13.5">
      <c r="A110">
        <v>1980</v>
      </c>
    </row>
    <row r="111" ht="13.5">
      <c r="A111">
        <v>1981</v>
      </c>
    </row>
    <row r="112" ht="13.5">
      <c r="A112">
        <v>1982</v>
      </c>
    </row>
    <row r="113" ht="13.5">
      <c r="A113">
        <v>1983</v>
      </c>
    </row>
    <row r="114" ht="13.5">
      <c r="A114">
        <v>1984</v>
      </c>
    </row>
    <row r="115" ht="13.5">
      <c r="A115">
        <v>1985</v>
      </c>
    </row>
    <row r="116" ht="13.5">
      <c r="A116">
        <v>1986</v>
      </c>
    </row>
    <row r="117" spans="1:26" s="16" customFormat="1" ht="13.5">
      <c r="A117" s="16">
        <v>1987</v>
      </c>
      <c r="B117" s="16">
        <f>D117+E117+F117+J117+N117+O117+P117+Q117+R117+S117+T117+U117+V117+W117</f>
        <v>630192.6120000002</v>
      </c>
      <c r="C117" s="16">
        <v>630192.382</v>
      </c>
      <c r="D117" s="16">
        <v>45714.219</v>
      </c>
      <c r="E117" s="16">
        <v>322.708</v>
      </c>
      <c r="F117" s="17">
        <f aca="true" t="shared" si="2" ref="F117:F122">G117+H117+I117</f>
        <v>78434.05</v>
      </c>
      <c r="G117" s="16">
        <v>16568.792</v>
      </c>
      <c r="H117" s="16">
        <v>446.196</v>
      </c>
      <c r="I117" s="16">
        <v>61419.062</v>
      </c>
      <c r="J117" s="17">
        <f aca="true" t="shared" si="3" ref="J117:J122">K117+L117+M117</f>
        <v>336996.766</v>
      </c>
      <c r="K117" s="16">
        <v>7273.622</v>
      </c>
      <c r="L117" s="16">
        <v>231429.668</v>
      </c>
      <c r="M117" s="16">
        <v>98293.476</v>
      </c>
      <c r="N117" s="16">
        <v>104312.156</v>
      </c>
      <c r="O117" s="16">
        <v>48602.876</v>
      </c>
      <c r="P117" s="16">
        <v>439.38</v>
      </c>
      <c r="Q117" s="16">
        <v>258.876</v>
      </c>
      <c r="R117" s="16">
        <v>89.381</v>
      </c>
      <c r="S117" s="16">
        <v>5800.848</v>
      </c>
      <c r="T117" s="16">
        <v>542.517</v>
      </c>
      <c r="U117" s="16">
        <v>7666.572</v>
      </c>
      <c r="V117" s="16">
        <f aca="true" t="shared" si="4" ref="V117:V122">SUM(Y117:AB117)</f>
        <v>1012.2629999999999</v>
      </c>
      <c r="Y117" s="16">
        <v>650.497</v>
      </c>
      <c r="Z117" s="16">
        <v>361.766</v>
      </c>
    </row>
    <row r="118" spans="1:26" s="16" customFormat="1" ht="13.5">
      <c r="A118" s="16">
        <v>1988</v>
      </c>
      <c r="B118" s="16">
        <f>D118+E118+F118+J118+N118+O118+P118+Q118+R118+S118+T118+U118+V118+W118</f>
        <v>687042.858</v>
      </c>
      <c r="C118" s="16">
        <v>687042.858</v>
      </c>
      <c r="D118" s="16">
        <v>56688.746</v>
      </c>
      <c r="E118" s="16">
        <v>257.228</v>
      </c>
      <c r="F118" s="17">
        <f t="shared" si="2"/>
        <v>79294.966</v>
      </c>
      <c r="G118" s="16">
        <v>16384.272</v>
      </c>
      <c r="H118" s="16">
        <v>446.841</v>
      </c>
      <c r="I118" s="16">
        <v>62463.853</v>
      </c>
      <c r="J118" s="17">
        <f t="shared" si="3"/>
        <v>369081.597</v>
      </c>
      <c r="K118" s="16">
        <v>6498.901</v>
      </c>
      <c r="L118" s="16">
        <v>260675.218</v>
      </c>
      <c r="M118" s="16">
        <v>101907.478</v>
      </c>
      <c r="N118" s="16">
        <v>115155.052</v>
      </c>
      <c r="O118" s="16">
        <v>49345.894</v>
      </c>
      <c r="P118" s="16">
        <v>456.699</v>
      </c>
      <c r="Q118" s="16">
        <v>232.46</v>
      </c>
      <c r="R118" s="16">
        <v>68.034</v>
      </c>
      <c r="S118" s="16">
        <v>7410.084</v>
      </c>
      <c r="T118" s="16">
        <v>758.818</v>
      </c>
      <c r="U118" s="16">
        <v>7321.621</v>
      </c>
      <c r="V118" s="16">
        <f t="shared" si="4"/>
        <v>971.6589999999999</v>
      </c>
      <c r="Y118" s="16">
        <v>591.175</v>
      </c>
      <c r="Z118" s="16">
        <v>380.484</v>
      </c>
    </row>
    <row r="119" spans="1:28" s="16" customFormat="1" ht="13.5">
      <c r="A119" s="16">
        <v>1989</v>
      </c>
      <c r="B119" s="16">
        <f>D119+E119+F119+J119+N119+O119+P119+Q119+R119+S119+T119+U119+V119+W119</f>
        <v>688757.4280000002</v>
      </c>
      <c r="C119" s="16">
        <v>688757.429</v>
      </c>
      <c r="D119" s="16">
        <v>67252.799</v>
      </c>
      <c r="E119" s="16">
        <v>170.137</v>
      </c>
      <c r="F119" s="17">
        <f t="shared" si="2"/>
        <v>67209.145</v>
      </c>
      <c r="G119" s="16">
        <v>10777.929</v>
      </c>
      <c r="H119" s="16">
        <v>527.079</v>
      </c>
      <c r="I119" s="16">
        <v>55904.137</v>
      </c>
      <c r="J119" s="17">
        <f t="shared" si="3"/>
        <v>340426.70900000003</v>
      </c>
      <c r="K119" s="16">
        <v>7369.014</v>
      </c>
      <c r="L119" s="16">
        <v>256510.597</v>
      </c>
      <c r="M119" s="16">
        <v>76547.098</v>
      </c>
      <c r="N119" s="16">
        <v>134076.464</v>
      </c>
      <c r="O119" s="16">
        <v>59484.101</v>
      </c>
      <c r="P119" s="16">
        <v>565.033</v>
      </c>
      <c r="Q119" s="16">
        <v>1698.01</v>
      </c>
      <c r="R119" s="16">
        <v>140.643</v>
      </c>
      <c r="S119" s="16">
        <v>7235.701</v>
      </c>
      <c r="T119" s="16">
        <v>1001.485</v>
      </c>
      <c r="U119" s="16">
        <v>8220.004</v>
      </c>
      <c r="V119" s="16">
        <f t="shared" si="4"/>
        <v>1277.1970000000001</v>
      </c>
      <c r="Y119" s="16">
        <v>640.066</v>
      </c>
      <c r="Z119" s="16">
        <v>543.629</v>
      </c>
      <c r="AA119" s="16">
        <v>86.634</v>
      </c>
      <c r="AB119" s="16">
        <v>6.868</v>
      </c>
    </row>
    <row r="120" spans="1:28" s="16" customFormat="1" ht="13.5">
      <c r="A120" s="16">
        <v>1990</v>
      </c>
      <c r="B120" s="16">
        <f>D120+E120+F120+J120+N120+O120+P120+Q120+R120+S120+T120+U120+V120+W120</f>
        <v>668481.184</v>
      </c>
      <c r="C120" s="16">
        <v>668481.15</v>
      </c>
      <c r="D120" s="16">
        <v>63091.641</v>
      </c>
      <c r="E120" s="16">
        <v>1020.915</v>
      </c>
      <c r="F120" s="17">
        <f t="shared" si="2"/>
        <v>54122.212999999996</v>
      </c>
      <c r="G120" s="16">
        <v>10890.175</v>
      </c>
      <c r="H120" s="16">
        <v>353.597</v>
      </c>
      <c r="I120" s="16">
        <v>42878.441</v>
      </c>
      <c r="J120" s="17">
        <f t="shared" si="3"/>
        <v>298715.393</v>
      </c>
      <c r="K120" s="16">
        <v>7034.409</v>
      </c>
      <c r="L120" s="16">
        <v>231453.705</v>
      </c>
      <c r="M120" s="16">
        <v>60227.279</v>
      </c>
      <c r="N120" s="16">
        <v>149862.365</v>
      </c>
      <c r="O120" s="16">
        <v>63244.795</v>
      </c>
      <c r="P120" s="16">
        <v>559.412</v>
      </c>
      <c r="Q120" s="16">
        <v>173.029</v>
      </c>
      <c r="R120" s="16">
        <v>157.338</v>
      </c>
      <c r="S120" s="16">
        <v>10036.721</v>
      </c>
      <c r="T120" s="16">
        <v>486.26</v>
      </c>
      <c r="U120" s="16">
        <v>25251.539</v>
      </c>
      <c r="V120" s="16">
        <f t="shared" si="4"/>
        <v>1759.563</v>
      </c>
      <c r="Y120" s="16">
        <v>348.561</v>
      </c>
      <c r="Z120" s="16">
        <v>668.816</v>
      </c>
      <c r="AA120" s="16">
        <v>523.094</v>
      </c>
      <c r="AB120" s="16">
        <v>219.092</v>
      </c>
    </row>
    <row r="121" spans="1:28" s="16" customFormat="1" ht="13.5">
      <c r="A121" s="16">
        <v>1991</v>
      </c>
      <c r="B121" s="16">
        <f>D121+E121+F121+J121+N121+O121+P121+Q121+R121+S121+T121+U121+V121+W121</f>
        <v>672613.9260000001</v>
      </c>
      <c r="C121" s="16">
        <v>672614.38</v>
      </c>
      <c r="D121" s="16">
        <v>48929.724</v>
      </c>
      <c r="E121" s="16">
        <v>259.579</v>
      </c>
      <c r="F121" s="17">
        <f t="shared" si="2"/>
        <v>40555.189</v>
      </c>
      <c r="G121" s="16">
        <v>9672.956</v>
      </c>
      <c r="H121" s="16">
        <v>233.725</v>
      </c>
      <c r="I121" s="16">
        <v>30648.508</v>
      </c>
      <c r="J121" s="17">
        <f t="shared" si="3"/>
        <v>279751.05</v>
      </c>
      <c r="K121" s="16">
        <v>6713.112</v>
      </c>
      <c r="L121" s="16">
        <v>217164.643</v>
      </c>
      <c r="M121" s="16">
        <v>55873.295</v>
      </c>
      <c r="N121" s="16">
        <v>182160.499</v>
      </c>
      <c r="O121" s="16">
        <v>69094.383</v>
      </c>
      <c r="P121" s="16">
        <v>599.755</v>
      </c>
      <c r="Q121" s="16">
        <v>330.46</v>
      </c>
      <c r="R121" s="16">
        <v>139.625</v>
      </c>
      <c r="S121" s="16">
        <v>12523.775</v>
      </c>
      <c r="T121" s="16">
        <v>700.501</v>
      </c>
      <c r="U121" s="16">
        <v>36149.118</v>
      </c>
      <c r="V121" s="16">
        <f t="shared" si="4"/>
        <v>1420.268</v>
      </c>
      <c r="Y121" s="16">
        <v>60.874</v>
      </c>
      <c r="Z121" s="16">
        <v>567.569</v>
      </c>
      <c r="AA121" s="16">
        <v>490</v>
      </c>
      <c r="AB121" s="16">
        <v>301.825</v>
      </c>
    </row>
    <row r="122" spans="1:28" ht="13.5">
      <c r="A122">
        <v>1992</v>
      </c>
      <c r="B122">
        <f aca="true" t="shared" si="5" ref="B122:B130">D122+E122+F122+J122+N122+O122+P122+Q122+R122+S122+T122+U122+V122+W122</f>
        <v>736274.6900000001</v>
      </c>
      <c r="C122" s="16">
        <v>736274.69</v>
      </c>
      <c r="D122" s="16">
        <v>48659.533</v>
      </c>
      <c r="E122" s="16">
        <v>428.194</v>
      </c>
      <c r="F122" s="17">
        <f t="shared" si="2"/>
        <v>37237.543</v>
      </c>
      <c r="G122" s="16">
        <v>8337.318</v>
      </c>
      <c r="H122" s="16">
        <v>323.775</v>
      </c>
      <c r="I122" s="16">
        <v>28576.45</v>
      </c>
      <c r="J122" s="17">
        <f t="shared" si="3"/>
        <v>295781.211</v>
      </c>
      <c r="K122" s="16">
        <v>7563.587</v>
      </c>
      <c r="L122" s="16">
        <v>232316.657</v>
      </c>
      <c r="M122" s="16">
        <v>55900.967</v>
      </c>
      <c r="N122" s="16">
        <v>191566.486</v>
      </c>
      <c r="O122" s="16">
        <v>97478.731</v>
      </c>
      <c r="P122" s="16">
        <v>516.094</v>
      </c>
      <c r="Q122" s="16">
        <v>353.788</v>
      </c>
      <c r="R122" s="16">
        <v>58.351</v>
      </c>
      <c r="S122" s="16">
        <v>13999.826</v>
      </c>
      <c r="T122" s="16">
        <v>839.105</v>
      </c>
      <c r="U122" s="16">
        <v>47643.357</v>
      </c>
      <c r="V122" s="16">
        <f t="shared" si="4"/>
        <v>1712.471</v>
      </c>
      <c r="Y122">
        <v>26.919</v>
      </c>
      <c r="Z122">
        <v>625.864</v>
      </c>
      <c r="AA122">
        <v>486.463</v>
      </c>
      <c r="AB122">
        <v>573.225</v>
      </c>
    </row>
    <row r="123" spans="1:28" ht="13.5">
      <c r="A123">
        <v>1993</v>
      </c>
      <c r="B123">
        <f t="shared" si="5"/>
        <v>808074.3900000001</v>
      </c>
      <c r="C123" s="16">
        <v>808074.49</v>
      </c>
      <c r="D123" s="16">
        <v>60915.832</v>
      </c>
      <c r="E123" s="16">
        <v>388.298</v>
      </c>
      <c r="F123" s="17">
        <f aca="true" t="shared" si="6" ref="F123:F130">G123+H123+I123</f>
        <v>30894.053</v>
      </c>
      <c r="G123" s="16">
        <v>6690.085</v>
      </c>
      <c r="H123" s="16">
        <v>175.34</v>
      </c>
      <c r="I123" s="16">
        <v>24028.628</v>
      </c>
      <c r="J123" s="17">
        <f aca="true" t="shared" si="7" ref="J123:J130">K123+L123+M123</f>
        <v>303783.196</v>
      </c>
      <c r="K123" s="16">
        <v>9012.327</v>
      </c>
      <c r="L123" s="16">
        <v>235756.298</v>
      </c>
      <c r="M123" s="16">
        <v>59014.571</v>
      </c>
      <c r="N123" s="16">
        <v>263419.076</v>
      </c>
      <c r="O123" s="16">
        <v>64757.834</v>
      </c>
      <c r="P123" s="16">
        <v>515.912</v>
      </c>
      <c r="Q123" s="16">
        <v>359.847</v>
      </c>
      <c r="R123" s="16">
        <v>54.931</v>
      </c>
      <c r="S123" s="16">
        <v>15995.699</v>
      </c>
      <c r="T123" s="16">
        <v>822.393</v>
      </c>
      <c r="U123" s="16">
        <v>60589.419</v>
      </c>
      <c r="V123" s="16">
        <f aca="true" t="shared" si="8" ref="V123:V130">SUM(Y123:AB123)</f>
        <v>5577.900000000001</v>
      </c>
      <c r="Z123">
        <v>327.618</v>
      </c>
      <c r="AA123">
        <v>4877.38</v>
      </c>
      <c r="AB123">
        <v>372.902</v>
      </c>
    </row>
    <row r="124" spans="1:27" ht="13.5">
      <c r="A124">
        <v>1994</v>
      </c>
      <c r="B124">
        <f t="shared" si="5"/>
        <v>868147.6590000001</v>
      </c>
      <c r="C124" s="16">
        <v>868138.659</v>
      </c>
      <c r="D124" s="16">
        <v>64322.42</v>
      </c>
      <c r="E124" s="16">
        <v>187.186</v>
      </c>
      <c r="F124" s="17">
        <f t="shared" si="6"/>
        <v>31091.845</v>
      </c>
      <c r="G124" s="16">
        <v>4416.251</v>
      </c>
      <c r="H124" s="16">
        <v>452.544</v>
      </c>
      <c r="I124" s="16">
        <v>26223.05</v>
      </c>
      <c r="J124" s="17">
        <f t="shared" si="7"/>
        <v>294476.004</v>
      </c>
      <c r="K124" s="16">
        <v>8440.462</v>
      </c>
      <c r="L124" s="16">
        <v>233517.644</v>
      </c>
      <c r="M124" s="16">
        <v>52517.898</v>
      </c>
      <c r="N124" s="16">
        <v>317806.323</v>
      </c>
      <c r="O124" s="16">
        <v>69754.563</v>
      </c>
      <c r="P124" s="16">
        <v>541.087</v>
      </c>
      <c r="Q124" s="16">
        <v>360.665</v>
      </c>
      <c r="S124" s="16">
        <v>13880.209</v>
      </c>
      <c r="T124" s="16">
        <v>697.741</v>
      </c>
      <c r="U124" s="16">
        <v>70386.294</v>
      </c>
      <c r="V124" s="16">
        <f t="shared" si="8"/>
        <v>4643.322</v>
      </c>
      <c r="Z124">
        <v>256.546</v>
      </c>
      <c r="AA124">
        <v>4386.776</v>
      </c>
    </row>
    <row r="125" spans="1:27" ht="13.5">
      <c r="A125">
        <v>1995</v>
      </c>
      <c r="B125">
        <f t="shared" si="5"/>
        <v>880878.1369999999</v>
      </c>
      <c r="C125" s="16">
        <v>880878.137</v>
      </c>
      <c r="D125" s="16">
        <v>67636.087</v>
      </c>
      <c r="E125" s="16">
        <v>162.741</v>
      </c>
      <c r="F125" s="17">
        <f t="shared" si="6"/>
        <v>22982.4</v>
      </c>
      <c r="G125" s="16">
        <v>3606.984</v>
      </c>
      <c r="H125" s="16">
        <v>1074.06</v>
      </c>
      <c r="I125" s="16">
        <v>18301.356</v>
      </c>
      <c r="J125" s="17">
        <f t="shared" si="7"/>
        <v>314736.295</v>
      </c>
      <c r="K125" s="16">
        <v>15546.811</v>
      </c>
      <c r="L125" s="16">
        <v>232219.57</v>
      </c>
      <c r="M125" s="16">
        <v>66969.914</v>
      </c>
      <c r="N125" s="16">
        <v>295283.782</v>
      </c>
      <c r="O125" s="16">
        <v>90345.252</v>
      </c>
      <c r="P125" s="16">
        <v>201.912</v>
      </c>
      <c r="Q125" s="16">
        <v>183.715</v>
      </c>
      <c r="S125" s="16">
        <v>11650.442</v>
      </c>
      <c r="T125" s="16">
        <v>544.211</v>
      </c>
      <c r="U125" s="16">
        <v>68947.695</v>
      </c>
      <c r="V125" s="16">
        <f t="shared" si="8"/>
        <v>8203.605</v>
      </c>
      <c r="Z125">
        <v>285.999</v>
      </c>
      <c r="AA125">
        <v>7917.606</v>
      </c>
    </row>
    <row r="126" spans="1:27" ht="13.5">
      <c r="A126">
        <v>1996</v>
      </c>
      <c r="B126">
        <f t="shared" si="5"/>
        <v>923202.9750000001</v>
      </c>
      <c r="C126" s="16">
        <v>923202.975</v>
      </c>
      <c r="D126" s="16">
        <v>73485.723</v>
      </c>
      <c r="E126" s="16">
        <v>176.432</v>
      </c>
      <c r="F126" s="17">
        <f t="shared" si="6"/>
        <v>13152.403</v>
      </c>
      <c r="G126" s="16">
        <v>2875.862</v>
      </c>
      <c r="H126" s="16">
        <v>534.564</v>
      </c>
      <c r="I126" s="16">
        <v>9741.977</v>
      </c>
      <c r="J126" s="17">
        <f t="shared" si="7"/>
        <v>316526.72900000005</v>
      </c>
      <c r="K126" s="16">
        <v>16919.078</v>
      </c>
      <c r="L126" s="16">
        <v>231197.619</v>
      </c>
      <c r="M126" s="16">
        <v>68410.032</v>
      </c>
      <c r="N126" s="16">
        <v>339649.33</v>
      </c>
      <c r="O126" s="16">
        <v>84503.711</v>
      </c>
      <c r="P126" s="16">
        <v>188.161</v>
      </c>
      <c r="Q126" s="16">
        <v>934.71</v>
      </c>
      <c r="S126" s="16">
        <v>13369.387</v>
      </c>
      <c r="T126" s="16">
        <v>602.729</v>
      </c>
      <c r="U126" s="16">
        <v>75799.8</v>
      </c>
      <c r="V126" s="16">
        <f t="shared" si="8"/>
        <v>4813.86</v>
      </c>
      <c r="Z126">
        <v>136.437</v>
      </c>
      <c r="AA126">
        <v>4677.423</v>
      </c>
    </row>
    <row r="127" spans="1:27" ht="13.5">
      <c r="A127">
        <v>1997</v>
      </c>
      <c r="B127">
        <f t="shared" si="5"/>
        <v>1012911.2899999999</v>
      </c>
      <c r="C127" s="16">
        <v>1012911.29</v>
      </c>
      <c r="D127" s="16">
        <v>79273.954</v>
      </c>
      <c r="E127" s="16">
        <v>107.468</v>
      </c>
      <c r="F127" s="17">
        <f t="shared" si="6"/>
        <v>17744.242</v>
      </c>
      <c r="G127" s="16">
        <v>3762.761</v>
      </c>
      <c r="H127" s="16">
        <v>1051.331</v>
      </c>
      <c r="I127" s="16">
        <v>12930.15</v>
      </c>
      <c r="J127" s="17">
        <f t="shared" si="7"/>
        <v>341475.692</v>
      </c>
      <c r="K127" s="16">
        <v>15363.544</v>
      </c>
      <c r="L127" s="16">
        <v>255710.483</v>
      </c>
      <c r="M127" s="16">
        <v>70401.665</v>
      </c>
      <c r="N127" s="16">
        <v>344393.217</v>
      </c>
      <c r="O127" s="16">
        <v>93429.1</v>
      </c>
      <c r="P127" s="16">
        <v>181.048</v>
      </c>
      <c r="Q127" s="16">
        <v>556.39</v>
      </c>
      <c r="S127" s="16">
        <v>13644.434</v>
      </c>
      <c r="T127" s="16">
        <v>598.294</v>
      </c>
      <c r="U127" s="16">
        <v>87421.389</v>
      </c>
      <c r="V127" s="16">
        <f t="shared" si="8"/>
        <v>2467.4900000000002</v>
      </c>
      <c r="W127" s="16">
        <v>31618.572</v>
      </c>
      <c r="Z127">
        <v>274.579</v>
      </c>
      <c r="AA127">
        <v>2192.911</v>
      </c>
    </row>
    <row r="128" spans="1:27" ht="13.5">
      <c r="A128">
        <v>1998</v>
      </c>
      <c r="B128">
        <f t="shared" si="5"/>
        <v>1109726.531</v>
      </c>
      <c r="C128" s="16">
        <v>1109726.531</v>
      </c>
      <c r="D128" s="16">
        <v>92221.605</v>
      </c>
      <c r="E128" s="16">
        <v>502.164</v>
      </c>
      <c r="F128" s="17">
        <f t="shared" si="6"/>
        <v>23261.057</v>
      </c>
      <c r="G128" s="16">
        <v>4595.822</v>
      </c>
      <c r="H128" s="16">
        <v>1954.044</v>
      </c>
      <c r="I128" s="16">
        <v>16711.191</v>
      </c>
      <c r="J128" s="17">
        <f t="shared" si="7"/>
        <v>418516.305</v>
      </c>
      <c r="K128" s="16">
        <v>19726.068</v>
      </c>
      <c r="L128" s="16">
        <v>313818.78</v>
      </c>
      <c r="M128" s="16">
        <v>84971.457</v>
      </c>
      <c r="N128" s="16">
        <v>284163.2</v>
      </c>
      <c r="O128" s="16">
        <v>133411.434</v>
      </c>
      <c r="P128" s="16">
        <v>132.879</v>
      </c>
      <c r="Q128" s="16">
        <v>540.56</v>
      </c>
      <c r="S128" s="16">
        <v>11133.988</v>
      </c>
      <c r="T128" s="16">
        <v>1243.715</v>
      </c>
      <c r="U128" s="16">
        <v>103844.233</v>
      </c>
      <c r="V128" s="16">
        <f t="shared" si="8"/>
        <v>2524.4829999999997</v>
      </c>
      <c r="W128" s="16">
        <v>38230.908</v>
      </c>
      <c r="Z128">
        <v>258.64</v>
      </c>
      <c r="AA128">
        <v>2265.843</v>
      </c>
    </row>
    <row r="129" spans="1:27" ht="13.5">
      <c r="A129">
        <v>1999</v>
      </c>
      <c r="B129">
        <f t="shared" si="5"/>
        <v>1204436.337</v>
      </c>
      <c r="C129" s="16">
        <v>1204436.337</v>
      </c>
      <c r="D129" s="16">
        <v>109198.022</v>
      </c>
      <c r="E129" s="16">
        <v>454.784</v>
      </c>
      <c r="F129" s="17">
        <f t="shared" si="6"/>
        <v>14283.635</v>
      </c>
      <c r="G129" s="16">
        <v>4522.736</v>
      </c>
      <c r="H129" s="16">
        <v>6176.791</v>
      </c>
      <c r="I129" s="16">
        <v>3584.108</v>
      </c>
      <c r="J129" s="17">
        <f t="shared" si="7"/>
        <v>417448.86799999996</v>
      </c>
      <c r="K129" s="16">
        <v>23068.973</v>
      </c>
      <c r="L129" s="16">
        <v>317559.48</v>
      </c>
      <c r="M129" s="16">
        <v>76820.415</v>
      </c>
      <c r="N129" s="16">
        <v>325557.959</v>
      </c>
      <c r="O129" s="16">
        <v>181162.204</v>
      </c>
      <c r="P129" s="16">
        <v>99.105</v>
      </c>
      <c r="Q129" s="16">
        <v>562.24</v>
      </c>
      <c r="S129" s="16">
        <v>10327.724</v>
      </c>
      <c r="T129" s="16">
        <v>1131.286</v>
      </c>
      <c r="U129" s="16">
        <v>123472.98</v>
      </c>
      <c r="V129" s="16">
        <f t="shared" si="8"/>
        <v>2118.844</v>
      </c>
      <c r="W129" s="16">
        <v>18618.686</v>
      </c>
      <c r="Z129">
        <v>463.535</v>
      </c>
      <c r="AA129">
        <v>1655.309</v>
      </c>
    </row>
    <row r="130" spans="1:27" ht="13.5">
      <c r="A130">
        <v>2000</v>
      </c>
      <c r="B130">
        <f t="shared" si="5"/>
        <v>1171429.628</v>
      </c>
      <c r="C130" s="16">
        <v>1171729.628</v>
      </c>
      <c r="D130" s="16">
        <v>107287.684</v>
      </c>
      <c r="E130" s="16">
        <v>220.575</v>
      </c>
      <c r="F130" s="17">
        <f t="shared" si="6"/>
        <v>45759.01</v>
      </c>
      <c r="G130" s="16">
        <v>9104.22</v>
      </c>
      <c r="H130" s="16">
        <v>33674.4</v>
      </c>
      <c r="I130" s="16">
        <v>2980.39</v>
      </c>
      <c r="J130" s="17">
        <f t="shared" si="7"/>
        <v>245047.215</v>
      </c>
      <c r="K130" s="16">
        <v>18314.205</v>
      </c>
      <c r="L130" s="16">
        <v>164050.53</v>
      </c>
      <c r="M130" s="16">
        <v>62682.48</v>
      </c>
      <c r="N130" s="16">
        <v>347740.801</v>
      </c>
      <c r="O130" s="16">
        <v>199523.139</v>
      </c>
      <c r="P130" s="16">
        <v>3733.002</v>
      </c>
      <c r="Q130" s="16">
        <v>514.04</v>
      </c>
      <c r="S130" s="16">
        <v>9326.92</v>
      </c>
      <c r="T130" s="16">
        <v>1319.957</v>
      </c>
      <c r="U130" s="16">
        <v>200517.775</v>
      </c>
      <c r="V130" s="16">
        <f t="shared" si="8"/>
        <v>771.7289999999999</v>
      </c>
      <c r="W130" s="16">
        <v>9667.781</v>
      </c>
      <c r="Z130">
        <v>157.15</v>
      </c>
      <c r="AA130">
        <v>614.579</v>
      </c>
    </row>
    <row r="131" ht="13.5">
      <c r="A131">
        <v>2001</v>
      </c>
    </row>
    <row r="132" ht="13.5">
      <c r="A132">
        <v>2002</v>
      </c>
    </row>
    <row r="133" ht="13.5">
      <c r="A133">
        <v>2003</v>
      </c>
    </row>
    <row r="134" ht="13.5">
      <c r="A134">
        <v>2004</v>
      </c>
    </row>
    <row r="135" ht="13.5">
      <c r="A135">
        <v>2005</v>
      </c>
    </row>
    <row r="136" ht="13.5">
      <c r="A136">
        <v>2006</v>
      </c>
    </row>
    <row r="137" ht="13.5">
      <c r="A137">
        <v>2007</v>
      </c>
    </row>
    <row r="138" ht="13.5">
      <c r="A138">
        <v>2008</v>
      </c>
    </row>
    <row r="139" ht="13.5">
      <c r="A139">
        <v>2009</v>
      </c>
    </row>
    <row r="140" ht="13.5">
      <c r="A140">
        <v>2010</v>
      </c>
    </row>
    <row r="141" ht="13.5">
      <c r="B141">
        <f>D141+E141+F141+J141+N141+O141+P141+Q141+R141+S141+T141+U141+V141+W141</f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溝口敏行</dc:creator>
  <cp:keywords/>
  <dc:description/>
  <cp:lastModifiedBy>溝口敏行</cp:lastModifiedBy>
  <dcterms:created xsi:type="dcterms:W3CDTF">2009-05-17T02:22:32Z</dcterms:created>
  <dcterms:modified xsi:type="dcterms:W3CDTF">2009-05-30T02:35:32Z</dcterms:modified>
  <cp:category/>
  <cp:version/>
  <cp:contentType/>
  <cp:contentStatus/>
</cp:coreProperties>
</file>