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5480" windowHeight="7605"/>
  </bookViews>
  <sheets>
    <sheet name="表の形式サンプル" sheetId="1" r:id="rId1"/>
    <sheet name="表のもくじ" sheetId="2" r:id="rId2"/>
    <sheet name="Sheet3" sheetId="3" r:id="rId3"/>
  </sheets>
  <definedNames>
    <definedName name="_xlnm._FilterDatabase" localSheetId="0" hidden="1">表の形式サンプル!#REF!</definedName>
  </definedNames>
  <calcPr calcId="114210"/>
</workbook>
</file>

<file path=xl/calcChain.xml><?xml version="1.0" encoding="utf-8"?>
<calcChain xmlns="http://schemas.openxmlformats.org/spreadsheetml/2006/main">
  <c r="U894" i="1"/>
  <c r="U893"/>
  <c r="U892"/>
  <c r="U891"/>
  <c r="U890"/>
  <c r="U889"/>
  <c r="U888"/>
  <c r="U887"/>
  <c r="U886"/>
  <c r="U885"/>
  <c r="U884"/>
  <c r="T894"/>
  <c r="W894"/>
  <c r="S894"/>
  <c r="V894"/>
  <c r="R894"/>
  <c r="T893"/>
  <c r="W893"/>
  <c r="S893"/>
  <c r="V893"/>
  <c r="R893"/>
  <c r="T892"/>
  <c r="W892"/>
  <c r="S892"/>
  <c r="V892"/>
  <c r="R892"/>
  <c r="T891"/>
  <c r="W891"/>
  <c r="S891"/>
  <c r="V891"/>
  <c r="R891"/>
  <c r="T890"/>
  <c r="W890"/>
  <c r="S890"/>
  <c r="V890"/>
  <c r="R890"/>
  <c r="T889"/>
  <c r="W889"/>
  <c r="S889"/>
  <c r="V889"/>
  <c r="R889"/>
  <c r="T888"/>
  <c r="W888"/>
  <c r="S888"/>
  <c r="V888"/>
  <c r="R888"/>
  <c r="T887"/>
  <c r="W887"/>
  <c r="S887"/>
  <c r="V887"/>
  <c r="R887"/>
  <c r="T886"/>
  <c r="W886"/>
  <c r="S886"/>
  <c r="V886"/>
  <c r="R886"/>
  <c r="T885"/>
  <c r="W885"/>
  <c r="S885"/>
  <c r="V885"/>
  <c r="R885"/>
  <c r="T884"/>
  <c r="W884"/>
  <c r="S884"/>
  <c r="V884"/>
  <c r="R884"/>
  <c r="BT444"/>
  <c r="BW444"/>
  <c r="BS444"/>
  <c r="BV444"/>
  <c r="BR444"/>
  <c r="BU444"/>
  <c r="BT443"/>
  <c r="BW443"/>
  <c r="BS443"/>
  <c r="BV443"/>
  <c r="BR443"/>
  <c r="BU443"/>
  <c r="BT442"/>
  <c r="BW442"/>
  <c r="BS442"/>
  <c r="BV442"/>
  <c r="BR442"/>
  <c r="BU442"/>
  <c r="BT441"/>
  <c r="BW441"/>
  <c r="BS441"/>
  <c r="BV441"/>
  <c r="BR441"/>
  <c r="BU441"/>
  <c r="BT440"/>
  <c r="BW440"/>
  <c r="BS440"/>
  <c r="BV440"/>
  <c r="BR440"/>
  <c r="BU440"/>
  <c r="BT439"/>
  <c r="BW439"/>
  <c r="BS439"/>
  <c r="BV439"/>
  <c r="BR439"/>
  <c r="BU439"/>
  <c r="BT438"/>
  <c r="BW438"/>
  <c r="BS438"/>
  <c r="BV438"/>
  <c r="BR438"/>
  <c r="BU438"/>
  <c r="BT437"/>
  <c r="BW437"/>
  <c r="BS437"/>
  <c r="BV437"/>
  <c r="BR437"/>
  <c r="BU437"/>
  <c r="BT436"/>
  <c r="BW436"/>
  <c r="BS436"/>
  <c r="BV436"/>
  <c r="BR436"/>
  <c r="BU436"/>
  <c r="BT435"/>
  <c r="BW435"/>
  <c r="BS435"/>
  <c r="BV435"/>
  <c r="BR435"/>
  <c r="BU435"/>
  <c r="BT434"/>
  <c r="BW434"/>
  <c r="BS434"/>
  <c r="BV434"/>
  <c r="BR434"/>
  <c r="BU434"/>
  <c r="BT433"/>
  <c r="BW433"/>
  <c r="BS433"/>
  <c r="BV433"/>
  <c r="BR433"/>
  <c r="BU433"/>
  <c r="BT432"/>
  <c r="BW432"/>
  <c r="BS432"/>
  <c r="BV432"/>
  <c r="BR432"/>
  <c r="BU432"/>
  <c r="BT431"/>
  <c r="BW431"/>
  <c r="BS431"/>
  <c r="BV431"/>
  <c r="BR431"/>
  <c r="BU431"/>
  <c r="BT430"/>
  <c r="BW430"/>
  <c r="BS430"/>
  <c r="BV430"/>
  <c r="BR430"/>
  <c r="BU430"/>
  <c r="BT429"/>
  <c r="BW429"/>
  <c r="BS429"/>
  <c r="BV429"/>
  <c r="BR429"/>
  <c r="BU429"/>
  <c r="BT428"/>
  <c r="BW428"/>
  <c r="BS428"/>
  <c r="BV428"/>
  <c r="BR428"/>
  <c r="BU428"/>
  <c r="BT427"/>
  <c r="BW427"/>
  <c r="BS427"/>
  <c r="BV427"/>
  <c r="BR427"/>
  <c r="BU427"/>
  <c r="BT426"/>
  <c r="BW426"/>
  <c r="BS426"/>
  <c r="BV426"/>
  <c r="BR426"/>
  <c r="BU426"/>
  <c r="BT425"/>
  <c r="BW425"/>
  <c r="BS425"/>
  <c r="BV425"/>
  <c r="BR425"/>
  <c r="BU425"/>
  <c r="BT424"/>
  <c r="BW424"/>
  <c r="BS424"/>
  <c r="BV424"/>
  <c r="BR424"/>
  <c r="BU424"/>
  <c r="BT423"/>
  <c r="BW423"/>
  <c r="BS423"/>
  <c r="BV423"/>
  <c r="BR423"/>
  <c r="BU423"/>
  <c r="BT422"/>
  <c r="BW422"/>
  <c r="BS422"/>
  <c r="BV422"/>
  <c r="BR422"/>
  <c r="BU422"/>
  <c r="BT421"/>
  <c r="BW421"/>
  <c r="BS421"/>
  <c r="BV421"/>
  <c r="BR421"/>
  <c r="BU421"/>
  <c r="BT420"/>
  <c r="BW420"/>
  <c r="BS420"/>
  <c r="BV420"/>
  <c r="BR420"/>
  <c r="BU420"/>
  <c r="BT419"/>
  <c r="BW419"/>
  <c r="BS419"/>
  <c r="BV419"/>
  <c r="BR419"/>
  <c r="BU419"/>
  <c r="BT418"/>
  <c r="BW418"/>
  <c r="BS418"/>
  <c r="BV418"/>
  <c r="BR418"/>
  <c r="BU418"/>
  <c r="BT417"/>
  <c r="BW417"/>
  <c r="BS417"/>
  <c r="BV417"/>
  <c r="BR417"/>
  <c r="BU417"/>
  <c r="BT416"/>
  <c r="BW416"/>
  <c r="BS416"/>
  <c r="BV416"/>
  <c r="BR416"/>
  <c r="BU416"/>
  <c r="BT415"/>
  <c r="BW415"/>
  <c r="BS415"/>
  <c r="BV415"/>
  <c r="BR415"/>
  <c r="BU415"/>
  <c r="BU144"/>
  <c r="BU143"/>
  <c r="BU142"/>
  <c r="BU141"/>
  <c r="BU140"/>
  <c r="BU139"/>
  <c r="BU138"/>
  <c r="BU137"/>
  <c r="BU136"/>
  <c r="BU135"/>
  <c r="BU134"/>
  <c r="BU133"/>
  <c r="BU132"/>
  <c r="BU131"/>
  <c r="BU130"/>
  <c r="BU129"/>
  <c r="BU128"/>
  <c r="BU127"/>
  <c r="BU126"/>
  <c r="BU125"/>
  <c r="BU124"/>
  <c r="BU123"/>
  <c r="BU122"/>
  <c r="BU121"/>
  <c r="BU120"/>
  <c r="BU119"/>
  <c r="BU118"/>
  <c r="BU117"/>
  <c r="BU116"/>
  <c r="BU115"/>
  <c r="BQ144"/>
  <c r="BQ143"/>
  <c r="BQ142"/>
  <c r="BQ141"/>
  <c r="BQ140"/>
  <c r="BQ139"/>
  <c r="BQ138"/>
  <c r="BQ137"/>
  <c r="BQ136"/>
  <c r="BQ135"/>
  <c r="BQ134"/>
  <c r="BQ133"/>
  <c r="BQ132"/>
  <c r="BQ131"/>
  <c r="BQ130"/>
  <c r="BQ129"/>
  <c r="BQ128"/>
  <c r="BQ127"/>
  <c r="BQ126"/>
  <c r="BQ125"/>
  <c r="BQ124"/>
  <c r="BQ123"/>
  <c r="BQ122"/>
  <c r="BQ121"/>
  <c r="BQ120"/>
  <c r="BQ119"/>
  <c r="BQ118"/>
  <c r="BQ117"/>
  <c r="BQ116"/>
  <c r="BQ11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P431"/>
  <c r="O431"/>
  <c r="N431"/>
  <c r="M431"/>
  <c r="L431"/>
  <c r="K431"/>
  <c r="J431"/>
  <c r="I431"/>
  <c r="H431"/>
  <c r="G431"/>
  <c r="F431"/>
  <c r="E431"/>
  <c r="D431"/>
  <c r="C431"/>
  <c r="P444"/>
  <c r="O444"/>
  <c r="N444"/>
  <c r="M444"/>
  <c r="L444"/>
  <c r="K444"/>
  <c r="J444"/>
  <c r="I444"/>
  <c r="H444"/>
  <c r="G444"/>
  <c r="F444"/>
  <c r="E444"/>
  <c r="D444"/>
  <c r="P443"/>
  <c r="O443"/>
  <c r="N443"/>
  <c r="M443"/>
  <c r="L443"/>
  <c r="K443"/>
  <c r="J443"/>
  <c r="I443"/>
  <c r="H443"/>
  <c r="G443"/>
  <c r="F443"/>
  <c r="E443"/>
  <c r="D443"/>
  <c r="P442"/>
  <c r="O442"/>
  <c r="N442"/>
  <c r="M442"/>
  <c r="L442"/>
  <c r="K442"/>
  <c r="J442"/>
  <c r="I442"/>
  <c r="H442"/>
  <c r="G442"/>
  <c r="F442"/>
  <c r="E442"/>
  <c r="D442"/>
  <c r="P441"/>
  <c r="O441"/>
  <c r="N441"/>
  <c r="M441"/>
  <c r="L441"/>
  <c r="K441"/>
  <c r="J441"/>
  <c r="I441"/>
  <c r="H441"/>
  <c r="G441"/>
  <c r="F441"/>
  <c r="E441"/>
  <c r="D441"/>
  <c r="P440"/>
  <c r="O440"/>
  <c r="N440"/>
  <c r="M440"/>
  <c r="L440"/>
  <c r="K440"/>
  <c r="J440"/>
  <c r="I440"/>
  <c r="H440"/>
  <c r="G440"/>
  <c r="F440"/>
  <c r="E440"/>
  <c r="D440"/>
  <c r="P439"/>
  <c r="O439"/>
  <c r="N439"/>
  <c r="M439"/>
  <c r="L439"/>
  <c r="K439"/>
  <c r="J439"/>
  <c r="I439"/>
  <c r="H439"/>
  <c r="G439"/>
  <c r="F439"/>
  <c r="E439"/>
  <c r="D439"/>
  <c r="P438"/>
  <c r="O438"/>
  <c r="N438"/>
  <c r="M438"/>
  <c r="L438"/>
  <c r="K438"/>
  <c r="J438"/>
  <c r="I438"/>
  <c r="H438"/>
  <c r="G438"/>
  <c r="F438"/>
  <c r="E438"/>
  <c r="D438"/>
  <c r="P437"/>
  <c r="O437"/>
  <c r="N437"/>
  <c r="M437"/>
  <c r="L437"/>
  <c r="K437"/>
  <c r="J437"/>
  <c r="I437"/>
  <c r="H437"/>
  <c r="G437"/>
  <c r="F437"/>
  <c r="E437"/>
  <c r="D437"/>
  <c r="P436"/>
  <c r="O436"/>
  <c r="N436"/>
  <c r="M436"/>
  <c r="L436"/>
  <c r="K436"/>
  <c r="J436"/>
  <c r="I436"/>
  <c r="H436"/>
  <c r="G436"/>
  <c r="F436"/>
  <c r="E436"/>
  <c r="D436"/>
  <c r="P435"/>
  <c r="O435"/>
  <c r="N435"/>
  <c r="M435"/>
  <c r="L435"/>
  <c r="K435"/>
  <c r="J435"/>
  <c r="I435"/>
  <c r="H435"/>
  <c r="G435"/>
  <c r="F435"/>
  <c r="E435"/>
  <c r="D435"/>
  <c r="P434"/>
  <c r="O434"/>
  <c r="N434"/>
  <c r="M434"/>
  <c r="L434"/>
  <c r="K434"/>
  <c r="J434"/>
  <c r="I434"/>
  <c r="H434"/>
  <c r="G434"/>
  <c r="F434"/>
  <c r="E434"/>
  <c r="D434"/>
  <c r="P433"/>
  <c r="O433"/>
  <c r="N433"/>
  <c r="M433"/>
  <c r="L433"/>
  <c r="K433"/>
  <c r="J433"/>
  <c r="I433"/>
  <c r="H433"/>
  <c r="G433"/>
  <c r="F433"/>
  <c r="E433"/>
  <c r="D433"/>
  <c r="P432"/>
  <c r="O432"/>
  <c r="N432"/>
  <c r="M432"/>
  <c r="L432"/>
  <c r="K432"/>
  <c r="J432"/>
  <c r="I432"/>
  <c r="H432"/>
  <c r="G432"/>
  <c r="F432"/>
  <c r="E432"/>
  <c r="D432"/>
  <c r="P430"/>
  <c r="O430"/>
  <c r="N430"/>
  <c r="M430"/>
  <c r="L430"/>
  <c r="K430"/>
  <c r="J430"/>
  <c r="I430"/>
  <c r="H430"/>
  <c r="G430"/>
  <c r="F430"/>
  <c r="E430"/>
  <c r="D430"/>
  <c r="P429"/>
  <c r="O429"/>
  <c r="N429"/>
  <c r="M429"/>
  <c r="L429"/>
  <c r="K429"/>
  <c r="J429"/>
  <c r="I429"/>
  <c r="H429"/>
  <c r="G429"/>
  <c r="F429"/>
  <c r="E429"/>
  <c r="D429"/>
  <c r="P428"/>
  <c r="O428"/>
  <c r="N428"/>
  <c r="M428"/>
  <c r="L428"/>
  <c r="K428"/>
  <c r="J428"/>
  <c r="I428"/>
  <c r="H428"/>
  <c r="G428"/>
  <c r="F428"/>
  <c r="E428"/>
  <c r="D428"/>
  <c r="P427"/>
  <c r="O427"/>
  <c r="N427"/>
  <c r="M427"/>
  <c r="L427"/>
  <c r="K427"/>
  <c r="J427"/>
  <c r="I427"/>
  <c r="H427"/>
  <c r="G427"/>
  <c r="F427"/>
  <c r="E427"/>
  <c r="D427"/>
  <c r="P426"/>
  <c r="O426"/>
  <c r="N426"/>
  <c r="M426"/>
  <c r="L426"/>
  <c r="K426"/>
  <c r="J426"/>
  <c r="I426"/>
  <c r="H426"/>
  <c r="G426"/>
  <c r="F426"/>
  <c r="E426"/>
  <c r="D426"/>
  <c r="P425"/>
  <c r="O425"/>
  <c r="N425"/>
  <c r="M425"/>
  <c r="L425"/>
  <c r="K425"/>
  <c r="J425"/>
  <c r="I425"/>
  <c r="H425"/>
  <c r="G425"/>
  <c r="F425"/>
  <c r="E425"/>
  <c r="D425"/>
  <c r="P424"/>
  <c r="O424"/>
  <c r="N424"/>
  <c r="M424"/>
  <c r="L424"/>
  <c r="K424"/>
  <c r="J424"/>
  <c r="I424"/>
  <c r="H424"/>
  <c r="G424"/>
  <c r="F424"/>
  <c r="E424"/>
  <c r="D424"/>
  <c r="P423"/>
  <c r="O423"/>
  <c r="N423"/>
  <c r="M423"/>
  <c r="L423"/>
  <c r="K423"/>
  <c r="J423"/>
  <c r="I423"/>
  <c r="H423"/>
  <c r="G423"/>
  <c r="F423"/>
  <c r="E423"/>
  <c r="D423"/>
  <c r="P422"/>
  <c r="O422"/>
  <c r="N422"/>
  <c r="M422"/>
  <c r="L422"/>
  <c r="K422"/>
  <c r="J422"/>
  <c r="I422"/>
  <c r="H422"/>
  <c r="G422"/>
  <c r="F422"/>
  <c r="E422"/>
  <c r="D422"/>
  <c r="P421"/>
  <c r="O421"/>
  <c r="N421"/>
  <c r="M421"/>
  <c r="L421"/>
  <c r="K421"/>
  <c r="J421"/>
  <c r="I421"/>
  <c r="H421"/>
  <c r="G421"/>
  <c r="F421"/>
  <c r="E421"/>
  <c r="D421"/>
  <c r="P420"/>
  <c r="O420"/>
  <c r="N420"/>
  <c r="M420"/>
  <c r="L420"/>
  <c r="K420"/>
  <c r="J420"/>
  <c r="I420"/>
  <c r="H420"/>
  <c r="G420"/>
  <c r="F420"/>
  <c r="E420"/>
  <c r="D420"/>
  <c r="P419"/>
  <c r="O419"/>
  <c r="N419"/>
  <c r="M419"/>
  <c r="L419"/>
  <c r="K419"/>
  <c r="J419"/>
  <c r="I419"/>
  <c r="H419"/>
  <c r="G419"/>
  <c r="F419"/>
  <c r="E419"/>
  <c r="D419"/>
  <c r="P418"/>
  <c r="O418"/>
  <c r="N418"/>
  <c r="M418"/>
  <c r="L418"/>
  <c r="K418"/>
  <c r="J418"/>
  <c r="I418"/>
  <c r="H418"/>
  <c r="G418"/>
  <c r="F418"/>
  <c r="E418"/>
  <c r="D418"/>
  <c r="P417"/>
  <c r="O417"/>
  <c r="N417"/>
  <c r="M417"/>
  <c r="L417"/>
  <c r="K417"/>
  <c r="J417"/>
  <c r="I417"/>
  <c r="H417"/>
  <c r="G417"/>
  <c r="F417"/>
  <c r="E417"/>
  <c r="D417"/>
  <c r="P416"/>
  <c r="O416"/>
  <c r="N416"/>
  <c r="M416"/>
  <c r="L416"/>
  <c r="K416"/>
  <c r="J416"/>
  <c r="I416"/>
  <c r="H416"/>
  <c r="G416"/>
  <c r="F416"/>
  <c r="E416"/>
  <c r="D416"/>
  <c r="P415"/>
  <c r="O415"/>
  <c r="N415"/>
  <c r="M415"/>
  <c r="L415"/>
  <c r="K415"/>
  <c r="J415"/>
  <c r="I415"/>
  <c r="H415"/>
  <c r="G415"/>
  <c r="F415"/>
  <c r="E415"/>
  <c r="D415"/>
  <c r="C444"/>
  <c r="C443"/>
  <c r="C442"/>
  <c r="C441"/>
  <c r="C440"/>
  <c r="C439"/>
  <c r="C438"/>
  <c r="C437"/>
  <c r="C436"/>
  <c r="C435"/>
  <c r="C434"/>
  <c r="C433"/>
  <c r="C432"/>
  <c r="C430"/>
  <c r="C429"/>
  <c r="C428"/>
  <c r="C427"/>
  <c r="C426"/>
  <c r="C425"/>
  <c r="C424"/>
  <c r="C423"/>
  <c r="C422"/>
  <c r="C421"/>
  <c r="C420"/>
  <c r="C419"/>
  <c r="C418"/>
  <c r="C417"/>
  <c r="C416"/>
  <c r="C415"/>
  <c r="T1544"/>
  <c r="W1544"/>
  <c r="S1544"/>
  <c r="V1544"/>
  <c r="R1544"/>
  <c r="U1544"/>
  <c r="T1543"/>
  <c r="W1543"/>
  <c r="S1543"/>
  <c r="V1543"/>
  <c r="R1543"/>
  <c r="U1543"/>
  <c r="T1542"/>
  <c r="W1542"/>
  <c r="S1542"/>
  <c r="V1542"/>
  <c r="R1542"/>
  <c r="U1542"/>
  <c r="T1541"/>
  <c r="W1541"/>
  <c r="S1541"/>
  <c r="V1541"/>
  <c r="R1541"/>
  <c r="U1541"/>
  <c r="T1540"/>
  <c r="W1540"/>
  <c r="S1540"/>
  <c r="V1540"/>
  <c r="R1540"/>
  <c r="U1540"/>
  <c r="T1539"/>
  <c r="W1539"/>
  <c r="S1539"/>
  <c r="V1539"/>
  <c r="R1539"/>
  <c r="U1539"/>
  <c r="T1538"/>
  <c r="W1538"/>
  <c r="S1538"/>
  <c r="V1538"/>
  <c r="R1538"/>
  <c r="U1538"/>
  <c r="T1537"/>
  <c r="W1537"/>
  <c r="S1537"/>
  <c r="V1537"/>
  <c r="R1537"/>
  <c r="U1537"/>
  <c r="T1536"/>
  <c r="W1536"/>
  <c r="S1536"/>
  <c r="V1536"/>
  <c r="R1536"/>
  <c r="U1536"/>
  <c r="T1535"/>
  <c r="W1535"/>
  <c r="S1535"/>
  <c r="V1535"/>
  <c r="R1535"/>
  <c r="U1535"/>
  <c r="T1534"/>
  <c r="W1534"/>
  <c r="S1534"/>
  <c r="V1534"/>
  <c r="R1534"/>
  <c r="U1534"/>
  <c r="T1533"/>
  <c r="W1533"/>
  <c r="S1533"/>
  <c r="V1533"/>
  <c r="R1533"/>
  <c r="U1533"/>
  <c r="T1532"/>
  <c r="W1532"/>
  <c r="S1532"/>
  <c r="V1532"/>
  <c r="R1532"/>
  <c r="U1532"/>
  <c r="T1531"/>
  <c r="W1531"/>
  <c r="S1531"/>
  <c r="V1531"/>
  <c r="R1531"/>
  <c r="U1531"/>
  <c r="T1530"/>
  <c r="W1530"/>
  <c r="S1530"/>
  <c r="V1530"/>
  <c r="R1530"/>
  <c r="U1530"/>
  <c r="T1529"/>
  <c r="W1529"/>
  <c r="S1529"/>
  <c r="V1529"/>
  <c r="R1529"/>
  <c r="U1529"/>
  <c r="T1528"/>
  <c r="W1528"/>
  <c r="S1528"/>
  <c r="V1528"/>
  <c r="R1528"/>
  <c r="U1528"/>
  <c r="T1527"/>
  <c r="W1527"/>
  <c r="S1527"/>
  <c r="V1527"/>
  <c r="R1527"/>
  <c r="U1527"/>
  <c r="T1526"/>
  <c r="W1526"/>
  <c r="S1526"/>
  <c r="V1526"/>
  <c r="R1526"/>
  <c r="U1526"/>
  <c r="T1525"/>
  <c r="W1525"/>
  <c r="S1525"/>
  <c r="V1525"/>
  <c r="R1525"/>
  <c r="U1525"/>
  <c r="T1524"/>
  <c r="W1524"/>
  <c r="S1524"/>
  <c r="V1524"/>
  <c r="R1524"/>
  <c r="U1524"/>
  <c r="T1523"/>
  <c r="W1523"/>
  <c r="S1523"/>
  <c r="V1523"/>
  <c r="R1523"/>
  <c r="U1523"/>
  <c r="T1522"/>
  <c r="W1522"/>
  <c r="S1522"/>
  <c r="V1522"/>
  <c r="R1522"/>
  <c r="U1522"/>
  <c r="T1521"/>
  <c r="W1521"/>
  <c r="S1521"/>
  <c r="V1521"/>
  <c r="R1521"/>
  <c r="U1521"/>
  <c r="T1520"/>
  <c r="W1520"/>
  <c r="S1520"/>
  <c r="V1520"/>
  <c r="R1520"/>
  <c r="U1520"/>
  <c r="T1519"/>
  <c r="W1519"/>
  <c r="S1519"/>
  <c r="V1519"/>
  <c r="R1519"/>
  <c r="U1519"/>
  <c r="T1518"/>
  <c r="W1518"/>
  <c r="S1518"/>
  <c r="V1518"/>
  <c r="R1518"/>
  <c r="U1518"/>
  <c r="T1517"/>
  <c r="W1517"/>
  <c r="S1517"/>
  <c r="V1517"/>
  <c r="R1517"/>
  <c r="U1517"/>
  <c r="T1516"/>
  <c r="W1516"/>
  <c r="S1516"/>
  <c r="V1516"/>
  <c r="R1516"/>
  <c r="U1516"/>
  <c r="T1515"/>
  <c r="W1515"/>
  <c r="S1515"/>
  <c r="V1515"/>
  <c r="R1515"/>
  <c r="U1515"/>
  <c r="P1544"/>
  <c r="O1544"/>
  <c r="N1544"/>
  <c r="M1544"/>
  <c r="L1544"/>
  <c r="K1544"/>
  <c r="J1544"/>
  <c r="I1544"/>
  <c r="H1544"/>
  <c r="G1544"/>
  <c r="F1544"/>
  <c r="E1544"/>
  <c r="D1544"/>
  <c r="P1543"/>
  <c r="O1543"/>
  <c r="N1543"/>
  <c r="M1543"/>
  <c r="L1543"/>
  <c r="K1543"/>
  <c r="J1543"/>
  <c r="I1543"/>
  <c r="H1543"/>
  <c r="G1543"/>
  <c r="F1543"/>
  <c r="E1543"/>
  <c r="D1543"/>
  <c r="P1542"/>
  <c r="O1542"/>
  <c r="N1542"/>
  <c r="M1542"/>
  <c r="L1542"/>
  <c r="K1542"/>
  <c r="J1542"/>
  <c r="I1542"/>
  <c r="H1542"/>
  <c r="G1542"/>
  <c r="F1542"/>
  <c r="E1542"/>
  <c r="D1542"/>
  <c r="P1541"/>
  <c r="O1541"/>
  <c r="N1541"/>
  <c r="M1541"/>
  <c r="L1541"/>
  <c r="K1541"/>
  <c r="J1541"/>
  <c r="I1541"/>
  <c r="H1541"/>
  <c r="G1541"/>
  <c r="F1541"/>
  <c r="E1541"/>
  <c r="D1541"/>
  <c r="P1540"/>
  <c r="O1540"/>
  <c r="N1540"/>
  <c r="M1540"/>
  <c r="L1540"/>
  <c r="K1540"/>
  <c r="J1540"/>
  <c r="I1540"/>
  <c r="H1540"/>
  <c r="G1540"/>
  <c r="F1540"/>
  <c r="E1540"/>
  <c r="D1540"/>
  <c r="P1539"/>
  <c r="O1539"/>
  <c r="N1539"/>
  <c r="M1539"/>
  <c r="L1539"/>
  <c r="K1539"/>
  <c r="J1539"/>
  <c r="I1539"/>
  <c r="H1539"/>
  <c r="G1539"/>
  <c r="F1539"/>
  <c r="E1539"/>
  <c r="D1539"/>
  <c r="P1538"/>
  <c r="O1538"/>
  <c r="N1538"/>
  <c r="M1538"/>
  <c r="L1538"/>
  <c r="K1538"/>
  <c r="J1538"/>
  <c r="I1538"/>
  <c r="H1538"/>
  <c r="G1538"/>
  <c r="F1538"/>
  <c r="E1538"/>
  <c r="D1538"/>
  <c r="P1537"/>
  <c r="O1537"/>
  <c r="N1537"/>
  <c r="M1537"/>
  <c r="L1537"/>
  <c r="K1537"/>
  <c r="J1537"/>
  <c r="I1537"/>
  <c r="H1537"/>
  <c r="G1537"/>
  <c r="F1537"/>
  <c r="E1537"/>
  <c r="D1537"/>
  <c r="P1536"/>
  <c r="O1536"/>
  <c r="N1536"/>
  <c r="M1536"/>
  <c r="L1536"/>
  <c r="K1536"/>
  <c r="J1536"/>
  <c r="I1536"/>
  <c r="H1536"/>
  <c r="G1536"/>
  <c r="F1536"/>
  <c r="E1536"/>
  <c r="D1536"/>
  <c r="P1535"/>
  <c r="O1535"/>
  <c r="N1535"/>
  <c r="M1535"/>
  <c r="L1535"/>
  <c r="K1535"/>
  <c r="J1535"/>
  <c r="I1535"/>
  <c r="H1535"/>
  <c r="G1535"/>
  <c r="F1535"/>
  <c r="E1535"/>
  <c r="D1535"/>
  <c r="P1534"/>
  <c r="O1534"/>
  <c r="N1534"/>
  <c r="M1534"/>
  <c r="L1534"/>
  <c r="K1534"/>
  <c r="J1534"/>
  <c r="I1534"/>
  <c r="H1534"/>
  <c r="G1534"/>
  <c r="F1534"/>
  <c r="E1534"/>
  <c r="D1534"/>
  <c r="P1533"/>
  <c r="O1533"/>
  <c r="N1533"/>
  <c r="M1533"/>
  <c r="L1533"/>
  <c r="K1533"/>
  <c r="J1533"/>
  <c r="I1533"/>
  <c r="H1533"/>
  <c r="G1533"/>
  <c r="F1533"/>
  <c r="E1533"/>
  <c r="D1533"/>
  <c r="P1532"/>
  <c r="O1532"/>
  <c r="N1532"/>
  <c r="M1532"/>
  <c r="L1532"/>
  <c r="K1532"/>
  <c r="J1532"/>
  <c r="I1532"/>
  <c r="H1532"/>
  <c r="G1532"/>
  <c r="F1532"/>
  <c r="E1532"/>
  <c r="D1532"/>
  <c r="P1531"/>
  <c r="O1531"/>
  <c r="N1531"/>
  <c r="M1531"/>
  <c r="L1531"/>
  <c r="K1531"/>
  <c r="J1531"/>
  <c r="I1531"/>
  <c r="H1531"/>
  <c r="G1531"/>
  <c r="F1531"/>
  <c r="E1531"/>
  <c r="D1531"/>
  <c r="P1530"/>
  <c r="O1530"/>
  <c r="N1530"/>
  <c r="M1530"/>
  <c r="L1530"/>
  <c r="K1530"/>
  <c r="J1530"/>
  <c r="I1530"/>
  <c r="H1530"/>
  <c r="G1530"/>
  <c r="F1530"/>
  <c r="E1530"/>
  <c r="D1530"/>
  <c r="P1529"/>
  <c r="O1529"/>
  <c r="N1529"/>
  <c r="M1529"/>
  <c r="L1529"/>
  <c r="K1529"/>
  <c r="J1529"/>
  <c r="I1529"/>
  <c r="H1529"/>
  <c r="G1529"/>
  <c r="F1529"/>
  <c r="E1529"/>
  <c r="D1529"/>
  <c r="P1528"/>
  <c r="O1528"/>
  <c r="N1528"/>
  <c r="M1528"/>
  <c r="L1528"/>
  <c r="K1528"/>
  <c r="J1528"/>
  <c r="I1528"/>
  <c r="H1528"/>
  <c r="G1528"/>
  <c r="F1528"/>
  <c r="E1528"/>
  <c r="D1528"/>
  <c r="P1527"/>
  <c r="O1527"/>
  <c r="N1527"/>
  <c r="M1527"/>
  <c r="L1527"/>
  <c r="K1527"/>
  <c r="J1527"/>
  <c r="I1527"/>
  <c r="H1527"/>
  <c r="G1527"/>
  <c r="F1527"/>
  <c r="E1527"/>
  <c r="D1527"/>
  <c r="P1526"/>
  <c r="O1526"/>
  <c r="N1526"/>
  <c r="M1526"/>
  <c r="L1526"/>
  <c r="K1526"/>
  <c r="J1526"/>
  <c r="I1526"/>
  <c r="H1526"/>
  <c r="G1526"/>
  <c r="F1526"/>
  <c r="E1526"/>
  <c r="D1526"/>
  <c r="P1525"/>
  <c r="O1525"/>
  <c r="N1525"/>
  <c r="M1525"/>
  <c r="L1525"/>
  <c r="K1525"/>
  <c r="J1525"/>
  <c r="I1525"/>
  <c r="H1525"/>
  <c r="G1525"/>
  <c r="F1525"/>
  <c r="E1525"/>
  <c r="D1525"/>
  <c r="P1524"/>
  <c r="O1524"/>
  <c r="N1524"/>
  <c r="M1524"/>
  <c r="L1524"/>
  <c r="K1524"/>
  <c r="J1524"/>
  <c r="I1524"/>
  <c r="H1524"/>
  <c r="G1524"/>
  <c r="F1524"/>
  <c r="E1524"/>
  <c r="D1524"/>
  <c r="P1523"/>
  <c r="O1523"/>
  <c r="N1523"/>
  <c r="M1523"/>
  <c r="L1523"/>
  <c r="K1523"/>
  <c r="J1523"/>
  <c r="I1523"/>
  <c r="H1523"/>
  <c r="G1523"/>
  <c r="F1523"/>
  <c r="E1523"/>
  <c r="D1523"/>
  <c r="P1522"/>
  <c r="O1522"/>
  <c r="N1522"/>
  <c r="M1522"/>
  <c r="L1522"/>
  <c r="K1522"/>
  <c r="J1522"/>
  <c r="I1522"/>
  <c r="H1522"/>
  <c r="G1522"/>
  <c r="F1522"/>
  <c r="E1522"/>
  <c r="D1522"/>
  <c r="P1521"/>
  <c r="O1521"/>
  <c r="N1521"/>
  <c r="M1521"/>
  <c r="L1521"/>
  <c r="K1521"/>
  <c r="J1521"/>
  <c r="I1521"/>
  <c r="H1521"/>
  <c r="G1521"/>
  <c r="F1521"/>
  <c r="E1521"/>
  <c r="D1521"/>
  <c r="P1520"/>
  <c r="O1520"/>
  <c r="N1520"/>
  <c r="M1520"/>
  <c r="L1520"/>
  <c r="K1520"/>
  <c r="J1520"/>
  <c r="I1520"/>
  <c r="H1520"/>
  <c r="G1520"/>
  <c r="F1520"/>
  <c r="E1520"/>
  <c r="D1520"/>
  <c r="P1519"/>
  <c r="O1519"/>
  <c r="N1519"/>
  <c r="M1519"/>
  <c r="L1519"/>
  <c r="K1519"/>
  <c r="J1519"/>
  <c r="I1519"/>
  <c r="H1519"/>
  <c r="G1519"/>
  <c r="F1519"/>
  <c r="E1519"/>
  <c r="D1519"/>
  <c r="P1518"/>
  <c r="O1518"/>
  <c r="N1518"/>
  <c r="M1518"/>
  <c r="L1518"/>
  <c r="K1518"/>
  <c r="J1518"/>
  <c r="I1518"/>
  <c r="H1518"/>
  <c r="G1518"/>
  <c r="F1518"/>
  <c r="E1518"/>
  <c r="D1518"/>
  <c r="P1517"/>
  <c r="O1517"/>
  <c r="N1517"/>
  <c r="M1517"/>
  <c r="L1517"/>
  <c r="K1517"/>
  <c r="J1517"/>
  <c r="I1517"/>
  <c r="H1517"/>
  <c r="G1517"/>
  <c r="F1517"/>
  <c r="E1517"/>
  <c r="D1517"/>
  <c r="P1516"/>
  <c r="O1516"/>
  <c r="N1516"/>
  <c r="M1516"/>
  <c r="L1516"/>
  <c r="K1516"/>
  <c r="J1516"/>
  <c r="I1516"/>
  <c r="H1516"/>
  <c r="G1516"/>
  <c r="F1516"/>
  <c r="E1516"/>
  <c r="D1516"/>
  <c r="P1515"/>
  <c r="O1515"/>
  <c r="N1515"/>
  <c r="M1515"/>
  <c r="L1515"/>
  <c r="K1515"/>
  <c r="J1515"/>
  <c r="I1515"/>
  <c r="H1515"/>
  <c r="G1515"/>
  <c r="F1515"/>
  <c r="E1515"/>
  <c r="D151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BQ444"/>
  <c r="BQ443"/>
  <c r="BQ442"/>
  <c r="BQ441"/>
  <c r="BQ440"/>
  <c r="BQ439"/>
  <c r="BQ438"/>
  <c r="BQ437"/>
  <c r="BQ436"/>
  <c r="BQ435"/>
  <c r="BQ434"/>
  <c r="BQ433"/>
  <c r="BQ432"/>
  <c r="BQ431"/>
  <c r="BQ430"/>
  <c r="BQ429"/>
  <c r="BQ428"/>
  <c r="BQ427"/>
  <c r="BQ426"/>
  <c r="BQ425"/>
  <c r="BQ424"/>
  <c r="BQ423"/>
  <c r="BQ422"/>
  <c r="BQ421"/>
  <c r="BQ420"/>
  <c r="BQ419"/>
  <c r="BQ418"/>
  <c r="BQ417"/>
  <c r="BQ416"/>
  <c r="BQ41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BW394"/>
  <c r="BT394"/>
  <c r="BS394"/>
  <c r="BV394"/>
  <c r="BQ394"/>
  <c r="BV393"/>
  <c r="BT393"/>
  <c r="BW393"/>
  <c r="BS393"/>
  <c r="BR393"/>
  <c r="BU393"/>
  <c r="BQ393"/>
  <c r="BW392"/>
  <c r="BT392"/>
  <c r="BS392"/>
  <c r="BV392"/>
  <c r="BQ392"/>
  <c r="BV391"/>
  <c r="BT391"/>
  <c r="BW391"/>
  <c r="BS391"/>
  <c r="BR391"/>
  <c r="BU391"/>
  <c r="BQ391"/>
  <c r="BW390"/>
  <c r="BT390"/>
  <c r="BS390"/>
  <c r="BV390"/>
  <c r="BQ390"/>
  <c r="BV389"/>
  <c r="BT389"/>
  <c r="BW389"/>
  <c r="BS389"/>
  <c r="BR389"/>
  <c r="BU389"/>
  <c r="BQ389"/>
  <c r="BW388"/>
  <c r="BT388"/>
  <c r="BS388"/>
  <c r="BV388"/>
  <c r="BQ388"/>
  <c r="BT387"/>
  <c r="BW387"/>
  <c r="BS387"/>
  <c r="BV387"/>
  <c r="BR387"/>
  <c r="BU387"/>
  <c r="BQ387"/>
  <c r="BT386"/>
  <c r="BW386"/>
  <c r="BS386"/>
  <c r="BV386"/>
  <c r="BR386"/>
  <c r="BU386"/>
  <c r="BQ386"/>
  <c r="BT385"/>
  <c r="BW385"/>
  <c r="BS385"/>
  <c r="BV385"/>
  <c r="BR385"/>
  <c r="BU385"/>
  <c r="BQ385"/>
  <c r="BT384"/>
  <c r="BW384"/>
  <c r="BS384"/>
  <c r="BV384"/>
  <c r="BR384"/>
  <c r="BU384"/>
  <c r="BQ384"/>
  <c r="BT383"/>
  <c r="BW383"/>
  <c r="BS383"/>
  <c r="BV383"/>
  <c r="BR383"/>
  <c r="BU383"/>
  <c r="BQ383"/>
  <c r="BT382"/>
  <c r="BW382"/>
  <c r="BS382"/>
  <c r="BV382"/>
  <c r="BR382"/>
  <c r="BU382"/>
  <c r="BQ382"/>
  <c r="BT381"/>
  <c r="BW381"/>
  <c r="BS381"/>
  <c r="BV381"/>
  <c r="BR381"/>
  <c r="BU381"/>
  <c r="BQ381"/>
  <c r="BT380"/>
  <c r="BW380"/>
  <c r="BS380"/>
  <c r="BV380"/>
  <c r="BR380"/>
  <c r="BU380"/>
  <c r="BQ380"/>
  <c r="BT379"/>
  <c r="BW379"/>
  <c r="BS379"/>
  <c r="BV379"/>
  <c r="BR379"/>
  <c r="BU379"/>
  <c r="BQ379"/>
  <c r="BT378"/>
  <c r="BW378"/>
  <c r="BS378"/>
  <c r="BV378"/>
  <c r="BR378"/>
  <c r="BU378"/>
  <c r="BQ378"/>
  <c r="BT377"/>
  <c r="BW377"/>
  <c r="BS377"/>
  <c r="BV377"/>
  <c r="BR377"/>
  <c r="BU377"/>
  <c r="BQ377"/>
  <c r="BT376"/>
  <c r="BW376"/>
  <c r="BS376"/>
  <c r="BV376"/>
  <c r="BR376"/>
  <c r="BU376"/>
  <c r="BQ376"/>
  <c r="BT375"/>
  <c r="BW375"/>
  <c r="BS375"/>
  <c r="BV375"/>
  <c r="BR375"/>
  <c r="BU375"/>
  <c r="BQ375"/>
  <c r="BT374"/>
  <c r="BW374"/>
  <c r="BS374"/>
  <c r="BV374"/>
  <c r="BR374"/>
  <c r="BU374"/>
  <c r="BQ374"/>
  <c r="BT373"/>
  <c r="BW373"/>
  <c r="BS373"/>
  <c r="BV373"/>
  <c r="BR373"/>
  <c r="BU373"/>
  <c r="BQ373"/>
  <c r="BT372"/>
  <c r="BW372"/>
  <c r="BS372"/>
  <c r="BV372"/>
  <c r="BR372"/>
  <c r="BU372"/>
  <c r="BQ372"/>
  <c r="BT371"/>
  <c r="BW371"/>
  <c r="BS371"/>
  <c r="BV371"/>
  <c r="BR371"/>
  <c r="BU371"/>
  <c r="BQ371"/>
  <c r="BT370"/>
  <c r="BW370"/>
  <c r="BS370"/>
  <c r="BV370"/>
  <c r="BR370"/>
  <c r="BU370"/>
  <c r="BQ370"/>
  <c r="BT369"/>
  <c r="BW369"/>
  <c r="BS369"/>
  <c r="BV369"/>
  <c r="BR369"/>
  <c r="BU369"/>
  <c r="BQ369"/>
  <c r="BT368"/>
  <c r="BW368"/>
  <c r="BS368"/>
  <c r="BV368"/>
  <c r="BQ368"/>
  <c r="BT367"/>
  <c r="BW367"/>
  <c r="BS367"/>
  <c r="BV367"/>
  <c r="BR367"/>
  <c r="BU367"/>
  <c r="BQ367"/>
  <c r="BT366"/>
  <c r="BW366"/>
  <c r="BS366"/>
  <c r="BV366"/>
  <c r="BR366"/>
  <c r="BU366"/>
  <c r="BQ366"/>
  <c r="BT365"/>
  <c r="BW365"/>
  <c r="BS365"/>
  <c r="BV365"/>
  <c r="BR365"/>
  <c r="BU365"/>
  <c r="BQ365"/>
  <c r="BQ344"/>
  <c r="BQ343"/>
  <c r="BQ342"/>
  <c r="BQ341"/>
  <c r="BQ340"/>
  <c r="BQ339"/>
  <c r="BQ338"/>
  <c r="BQ337"/>
  <c r="BQ336"/>
  <c r="BQ335"/>
  <c r="BQ334"/>
  <c r="BQ333"/>
  <c r="BQ332"/>
  <c r="BQ331"/>
  <c r="BQ330"/>
  <c r="BQ329"/>
  <c r="BQ328"/>
  <c r="BQ327"/>
  <c r="BQ326"/>
  <c r="BQ325"/>
  <c r="BQ324"/>
  <c r="BQ323"/>
  <c r="BQ322"/>
  <c r="BQ321"/>
  <c r="BQ320"/>
  <c r="BQ319"/>
  <c r="BQ318"/>
  <c r="BQ317"/>
  <c r="BQ316"/>
  <c r="BQ315"/>
  <c r="BU294"/>
  <c r="BU293"/>
  <c r="BU292"/>
  <c r="BU291"/>
  <c r="BU290"/>
  <c r="BU289"/>
  <c r="BU288"/>
  <c r="BU287"/>
  <c r="BU286"/>
  <c r="BU285"/>
  <c r="BU284"/>
  <c r="BU283"/>
  <c r="BU282"/>
  <c r="BU281"/>
  <c r="BU280"/>
  <c r="BU279"/>
  <c r="BU278"/>
  <c r="BU277"/>
  <c r="BU276"/>
  <c r="BU275"/>
  <c r="BU274"/>
  <c r="BU273"/>
  <c r="BU272"/>
  <c r="BU271"/>
  <c r="BU270"/>
  <c r="BU269"/>
  <c r="BU268"/>
  <c r="BU267"/>
  <c r="BU266"/>
  <c r="BU265"/>
  <c r="BQ294"/>
  <c r="BQ293"/>
  <c r="BQ292"/>
  <c r="BQ291"/>
  <c r="BQ290"/>
  <c r="BQ289"/>
  <c r="BQ288"/>
  <c r="BQ287"/>
  <c r="BQ286"/>
  <c r="BQ285"/>
  <c r="BQ284"/>
  <c r="BQ283"/>
  <c r="BQ282"/>
  <c r="BQ281"/>
  <c r="BQ280"/>
  <c r="BQ279"/>
  <c r="BQ278"/>
  <c r="BQ277"/>
  <c r="BQ276"/>
  <c r="BQ275"/>
  <c r="BQ274"/>
  <c r="BQ273"/>
  <c r="BQ272"/>
  <c r="BQ271"/>
  <c r="BQ270"/>
  <c r="BQ269"/>
  <c r="BQ268"/>
  <c r="BQ267"/>
  <c r="BQ266"/>
  <c r="BQ265"/>
  <c r="BW244"/>
  <c r="BT244"/>
  <c r="BS244"/>
  <c r="BV244"/>
  <c r="BQ244"/>
  <c r="BV243"/>
  <c r="BT243"/>
  <c r="BW243"/>
  <c r="BS243"/>
  <c r="BR243"/>
  <c r="BU243"/>
  <c r="BQ243"/>
  <c r="BW242"/>
  <c r="BT242"/>
  <c r="BS242"/>
  <c r="BV242"/>
  <c r="BQ242"/>
  <c r="BV241"/>
  <c r="BT241"/>
  <c r="BW241"/>
  <c r="BS241"/>
  <c r="BR241"/>
  <c r="BU241"/>
  <c r="BQ241"/>
  <c r="BW240"/>
  <c r="BT240"/>
  <c r="BS240"/>
  <c r="BV240"/>
  <c r="BQ240"/>
  <c r="BV239"/>
  <c r="BT239"/>
  <c r="BW239"/>
  <c r="BS239"/>
  <c r="BR239"/>
  <c r="BU239"/>
  <c r="BQ239"/>
  <c r="BW238"/>
  <c r="BT238"/>
  <c r="BS238"/>
  <c r="BV238"/>
  <c r="BQ238"/>
  <c r="BV237"/>
  <c r="BT237"/>
  <c r="BW237"/>
  <c r="BS237"/>
  <c r="BR237"/>
  <c r="BU237"/>
  <c r="BQ237"/>
  <c r="BT236"/>
  <c r="BW236"/>
  <c r="BS236"/>
  <c r="BV236"/>
  <c r="BQ236"/>
  <c r="BT235"/>
  <c r="BW235"/>
  <c r="BS235"/>
  <c r="BV235"/>
  <c r="BR235"/>
  <c r="BU235"/>
  <c r="BQ235"/>
  <c r="BT234"/>
  <c r="BW234"/>
  <c r="BS234"/>
  <c r="BV234"/>
  <c r="BQ234"/>
  <c r="BT233"/>
  <c r="BW233"/>
  <c r="BS233"/>
  <c r="BV233"/>
  <c r="BR233"/>
  <c r="BU233"/>
  <c r="BQ233"/>
  <c r="BT232"/>
  <c r="BW232"/>
  <c r="BS232"/>
  <c r="BV232"/>
  <c r="BR232"/>
  <c r="BU232"/>
  <c r="BQ232"/>
  <c r="BT231"/>
  <c r="BW231"/>
  <c r="BS231"/>
  <c r="BV231"/>
  <c r="BR231"/>
  <c r="BU231"/>
  <c r="BQ231"/>
  <c r="BT230"/>
  <c r="BW230"/>
  <c r="BS230"/>
  <c r="BV230"/>
  <c r="BR230"/>
  <c r="BU230"/>
  <c r="BQ230"/>
  <c r="BT229"/>
  <c r="BW229"/>
  <c r="BS229"/>
  <c r="BV229"/>
  <c r="BR229"/>
  <c r="BU229"/>
  <c r="BQ229"/>
  <c r="BT228"/>
  <c r="BW228"/>
  <c r="BS228"/>
  <c r="BV228"/>
  <c r="BQ228"/>
  <c r="BT227"/>
  <c r="BW227"/>
  <c r="BS227"/>
  <c r="BV227"/>
  <c r="BR227"/>
  <c r="BU227"/>
  <c r="BQ227"/>
  <c r="BT226"/>
  <c r="BW226"/>
  <c r="BS226"/>
  <c r="BV226"/>
  <c r="BQ226"/>
  <c r="BT225"/>
  <c r="BW225"/>
  <c r="BS225"/>
  <c r="BV225"/>
  <c r="BR225"/>
  <c r="BU225"/>
  <c r="BQ225"/>
  <c r="BT224"/>
  <c r="BW224"/>
  <c r="BS224"/>
  <c r="BV224"/>
  <c r="BR224"/>
  <c r="BU224"/>
  <c r="BQ224"/>
  <c r="BT223"/>
  <c r="BW223"/>
  <c r="BS223"/>
  <c r="BV223"/>
  <c r="BR223"/>
  <c r="BU223"/>
  <c r="BQ223"/>
  <c r="BT222"/>
  <c r="BW222"/>
  <c r="BS222"/>
  <c r="BV222"/>
  <c r="BR222"/>
  <c r="BU222"/>
  <c r="BQ222"/>
  <c r="BT221"/>
  <c r="BW221"/>
  <c r="BS221"/>
  <c r="BV221"/>
  <c r="BR221"/>
  <c r="BU221"/>
  <c r="BQ221"/>
  <c r="BT220"/>
  <c r="BW220"/>
  <c r="BS220"/>
  <c r="BV220"/>
  <c r="BR220"/>
  <c r="BU220"/>
  <c r="BQ220"/>
  <c r="BT219"/>
  <c r="BW219"/>
  <c r="BS219"/>
  <c r="BV219"/>
  <c r="BR219"/>
  <c r="BU219"/>
  <c r="BQ219"/>
  <c r="BT218"/>
  <c r="BW218"/>
  <c r="BS218"/>
  <c r="BV218"/>
  <c r="BR218"/>
  <c r="BU218"/>
  <c r="BQ218"/>
  <c r="BT217"/>
  <c r="BW217"/>
  <c r="BS217"/>
  <c r="BV217"/>
  <c r="BR217"/>
  <c r="BU217"/>
  <c r="BQ217"/>
  <c r="BT216"/>
  <c r="BW216"/>
  <c r="BS216"/>
  <c r="BV216"/>
  <c r="BR216"/>
  <c r="BU216"/>
  <c r="BQ216"/>
  <c r="BW215"/>
  <c r="BS215"/>
  <c r="BT215"/>
  <c r="BR215"/>
  <c r="BU215"/>
  <c r="BQ215"/>
  <c r="BU97"/>
  <c r="BU96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7"/>
  <c r="BU76"/>
  <c r="BU75"/>
  <c r="BU74"/>
  <c r="BU73"/>
  <c r="BU72"/>
  <c r="BU71"/>
  <c r="BU70"/>
  <c r="BU69"/>
  <c r="BU68"/>
  <c r="BU67"/>
  <c r="BU66"/>
  <c r="BQ94"/>
  <c r="BQ93"/>
  <c r="BQ92"/>
  <c r="BQ91"/>
  <c r="BQ90"/>
  <c r="BQ89"/>
  <c r="BQ88"/>
  <c r="BQ87"/>
  <c r="BQ86"/>
  <c r="BQ85"/>
  <c r="BQ84"/>
  <c r="BQ83"/>
  <c r="BQ82"/>
  <c r="BQ81"/>
  <c r="BQ80"/>
  <c r="BQ79"/>
  <c r="BQ78"/>
  <c r="BQ77"/>
  <c r="BQ76"/>
  <c r="BQ75"/>
  <c r="BQ74"/>
  <c r="BQ73"/>
  <c r="BQ72"/>
  <c r="BQ70"/>
  <c r="BQ69"/>
  <c r="BQ68"/>
  <c r="BQ67"/>
  <c r="BQ66"/>
  <c r="S465"/>
  <c r="T465"/>
  <c r="R465"/>
  <c r="U465"/>
  <c r="V465"/>
  <c r="S466"/>
  <c r="T466"/>
  <c r="V466"/>
  <c r="S467"/>
  <c r="T467"/>
  <c r="W467"/>
  <c r="S468"/>
  <c r="T468"/>
  <c r="V468"/>
  <c r="S469"/>
  <c r="T469"/>
  <c r="W469"/>
  <c r="S470"/>
  <c r="T470"/>
  <c r="V470"/>
  <c r="W470"/>
  <c r="S471"/>
  <c r="T471"/>
  <c r="V471"/>
  <c r="W471"/>
  <c r="S472"/>
  <c r="T472"/>
  <c r="V472"/>
  <c r="W472"/>
  <c r="S473"/>
  <c r="T473"/>
  <c r="V473"/>
  <c r="W473"/>
  <c r="S474"/>
  <c r="T474"/>
  <c r="W474"/>
  <c r="S475"/>
  <c r="T475"/>
  <c r="V475"/>
  <c r="W475"/>
  <c r="S476"/>
  <c r="T476"/>
  <c r="V476"/>
  <c r="W476"/>
  <c r="Q477"/>
  <c r="S477"/>
  <c r="T477"/>
  <c r="V477"/>
  <c r="W477"/>
  <c r="Q478"/>
  <c r="S478"/>
  <c r="T478"/>
  <c r="V478"/>
  <c r="W478"/>
  <c r="Q479"/>
  <c r="S479"/>
  <c r="T479"/>
  <c r="V479"/>
  <c r="Q480"/>
  <c r="S480"/>
  <c r="T480"/>
  <c r="V480"/>
  <c r="Q481"/>
  <c r="S481"/>
  <c r="T481"/>
  <c r="V481"/>
  <c r="W481"/>
  <c r="Q482"/>
  <c r="S482"/>
  <c r="T482"/>
  <c r="V482"/>
  <c r="Q483"/>
  <c r="S483"/>
  <c r="T483"/>
  <c r="V483"/>
  <c r="Q484"/>
  <c r="S484"/>
  <c r="T484"/>
  <c r="V484"/>
  <c r="Q485"/>
  <c r="S485"/>
  <c r="T485"/>
  <c r="V485"/>
  <c r="Q486"/>
  <c r="S486"/>
  <c r="T486"/>
  <c r="V486"/>
  <c r="Q487"/>
  <c r="S487"/>
  <c r="T487"/>
  <c r="V487"/>
  <c r="W487"/>
  <c r="Q488"/>
  <c r="S488"/>
  <c r="T488"/>
  <c r="V488"/>
  <c r="W488"/>
  <c r="Q489"/>
  <c r="S489"/>
  <c r="T489"/>
  <c r="V489"/>
  <c r="Q490"/>
  <c r="S490"/>
  <c r="T490"/>
  <c r="V490"/>
  <c r="Q491"/>
  <c r="S491"/>
  <c r="T491"/>
  <c r="V491"/>
  <c r="Q492"/>
  <c r="S492"/>
  <c r="T492"/>
  <c r="V492"/>
  <c r="Q493"/>
  <c r="S493"/>
  <c r="T493"/>
  <c r="V493"/>
  <c r="Q494"/>
  <c r="S494"/>
  <c r="T494"/>
  <c r="V494"/>
  <c r="BF244"/>
  <c r="AP230"/>
  <c r="BP230"/>
  <c r="AO230"/>
  <c r="BO230"/>
  <c r="AM230"/>
  <c r="BM230"/>
  <c r="AL230"/>
  <c r="BL230"/>
  <c r="AK230"/>
  <c r="BK230"/>
  <c r="AE230"/>
  <c r="BE230"/>
  <c r="AD230"/>
  <c r="BD230"/>
  <c r="AP229"/>
  <c r="BP229"/>
  <c r="AO229"/>
  <c r="BO229"/>
  <c r="AM229"/>
  <c r="BM229"/>
  <c r="AL229"/>
  <c r="BL229"/>
  <c r="AK229"/>
  <c r="BK229"/>
  <c r="AE229"/>
  <c r="BE229"/>
  <c r="AD229"/>
  <c r="BD229"/>
  <c r="AP228"/>
  <c r="BP228"/>
  <c r="AO228"/>
  <c r="BO228"/>
  <c r="AM228"/>
  <c r="BM228"/>
  <c r="AL228"/>
  <c r="BL228"/>
  <c r="AK228"/>
  <c r="BK228"/>
  <c r="AE228"/>
  <c r="BE228"/>
  <c r="AD228"/>
  <c r="BD228"/>
  <c r="AP227"/>
  <c r="BP227"/>
  <c r="AO227"/>
  <c r="BO227"/>
  <c r="AM227"/>
  <c r="BM227"/>
  <c r="AL227"/>
  <c r="BL227"/>
  <c r="AK227"/>
  <c r="BK227"/>
  <c r="AE227"/>
  <c r="BE227"/>
  <c r="AD227"/>
  <c r="BD227"/>
  <c r="AP226"/>
  <c r="BP226"/>
  <c r="AO226"/>
  <c r="BO226"/>
  <c r="AM226"/>
  <c r="BM226"/>
  <c r="AL226"/>
  <c r="BL226"/>
  <c r="AK226"/>
  <c r="BK226"/>
  <c r="AE226"/>
  <c r="BE226"/>
  <c r="AD226"/>
  <c r="BD226"/>
  <c r="AP225"/>
  <c r="BP225"/>
  <c r="AO225"/>
  <c r="BO225"/>
  <c r="AM225"/>
  <c r="BM225"/>
  <c r="AL225"/>
  <c r="BL225"/>
  <c r="AK225"/>
  <c r="BK225"/>
  <c r="AE225"/>
  <c r="BE225"/>
  <c r="AD225"/>
  <c r="BD225"/>
  <c r="AP224"/>
  <c r="BP224"/>
  <c r="AO224"/>
  <c r="BO224"/>
  <c r="AM224"/>
  <c r="BM224"/>
  <c r="AL224"/>
  <c r="BL224"/>
  <c r="AK224"/>
  <c r="BK224"/>
  <c r="AE224"/>
  <c r="BE224"/>
  <c r="AD224"/>
  <c r="BD224"/>
  <c r="AP223"/>
  <c r="BP223"/>
  <c r="AO223"/>
  <c r="BO223"/>
  <c r="AM223"/>
  <c r="BM223"/>
  <c r="AL223"/>
  <c r="BL223"/>
  <c r="AK223"/>
  <c r="BK223"/>
  <c r="AE223"/>
  <c r="BE223"/>
  <c r="AD223"/>
  <c r="BD223"/>
  <c r="AP222"/>
  <c r="BP222"/>
  <c r="AO222"/>
  <c r="BO222"/>
  <c r="AM222"/>
  <c r="BM222"/>
  <c r="AL222"/>
  <c r="BL222"/>
  <c r="AK222"/>
  <c r="BK222"/>
  <c r="AE222"/>
  <c r="BE222"/>
  <c r="AD222"/>
  <c r="BD222"/>
  <c r="AP221"/>
  <c r="BP221"/>
  <c r="AO221"/>
  <c r="AM221"/>
  <c r="BM221"/>
  <c r="AL221"/>
  <c r="BL221"/>
  <c r="AK221"/>
  <c r="BK221"/>
  <c r="AE221"/>
  <c r="BE221"/>
  <c r="AD221"/>
  <c r="BD221"/>
  <c r="AP220"/>
  <c r="BP220"/>
  <c r="AO220"/>
  <c r="BO220"/>
  <c r="AM220"/>
  <c r="BM220"/>
  <c r="AL220"/>
  <c r="BL220"/>
  <c r="AK220"/>
  <c r="BK220"/>
  <c r="AE220"/>
  <c r="BE220"/>
  <c r="AD220"/>
  <c r="BD220"/>
  <c r="AP219"/>
  <c r="BP219"/>
  <c r="AO219"/>
  <c r="BO219"/>
  <c r="AM219"/>
  <c r="BM219"/>
  <c r="AL219"/>
  <c r="BL219"/>
  <c r="AK219"/>
  <c r="BK219"/>
  <c r="AE219"/>
  <c r="BE219"/>
  <c r="AD219"/>
  <c r="BD219"/>
  <c r="AP218"/>
  <c r="BP218"/>
  <c r="AO218"/>
  <c r="BO218"/>
  <c r="AM218"/>
  <c r="BM218"/>
  <c r="AL218"/>
  <c r="BL218"/>
  <c r="AK218"/>
  <c r="BK218"/>
  <c r="AE218"/>
  <c r="BE218"/>
  <c r="AD218"/>
  <c r="BD218"/>
  <c r="AP217"/>
  <c r="BP217"/>
  <c r="AO217"/>
  <c r="BO217"/>
  <c r="AM217"/>
  <c r="BM217"/>
  <c r="AL217"/>
  <c r="BL217"/>
  <c r="AK217"/>
  <c r="BK217"/>
  <c r="AE217"/>
  <c r="BE217"/>
  <c r="AD217"/>
  <c r="BD217"/>
  <c r="AP216"/>
  <c r="BP216"/>
  <c r="AO216"/>
  <c r="BO216"/>
  <c r="AM216"/>
  <c r="BM216"/>
  <c r="AL216"/>
  <c r="BL216"/>
  <c r="AK216"/>
  <c r="BK216"/>
  <c r="AE216"/>
  <c r="BE216"/>
  <c r="AD216"/>
  <c r="BD216"/>
  <c r="AP215"/>
  <c r="BP215"/>
  <c r="AO215"/>
  <c r="BO215"/>
  <c r="AM215"/>
  <c r="BM215"/>
  <c r="AL215"/>
  <c r="BL215"/>
  <c r="AK215"/>
  <c r="BK215"/>
  <c r="AE215"/>
  <c r="BE215"/>
  <c r="AD215"/>
  <c r="AC230"/>
  <c r="BC230"/>
  <c r="AC229"/>
  <c r="BC229"/>
  <c r="AC228"/>
  <c r="BC228"/>
  <c r="AC227"/>
  <c r="BC227"/>
  <c r="AC226"/>
  <c r="BC226"/>
  <c r="AC224"/>
  <c r="BC224"/>
  <c r="AC223"/>
  <c r="BC223"/>
  <c r="AC222"/>
  <c r="BC222"/>
  <c r="AC221"/>
  <c r="BC221"/>
  <c r="AC220"/>
  <c r="BC220"/>
  <c r="AC219"/>
  <c r="BC219"/>
  <c r="AC218"/>
  <c r="BC218"/>
  <c r="AC217"/>
  <c r="BC217"/>
  <c r="AC216"/>
  <c r="BC216"/>
  <c r="AC215"/>
  <c r="BC21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4"/>
  <c r="C73"/>
  <c r="C72"/>
  <c r="C71"/>
  <c r="C70"/>
  <c r="C69"/>
  <c r="C68"/>
  <c r="C67"/>
  <c r="C66"/>
  <c r="C65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BC131"/>
  <c r="BI344"/>
  <c r="BH344"/>
  <c r="BG344"/>
  <c r="BF344"/>
  <c r="BE344"/>
  <c r="BD344"/>
  <c r="BI343"/>
  <c r="BH343"/>
  <c r="BG343"/>
  <c r="BF343"/>
  <c r="BE343"/>
  <c r="BD343"/>
  <c r="BS343"/>
  <c r="BV343"/>
  <c r="BI342"/>
  <c r="BH342"/>
  <c r="BG342"/>
  <c r="BF342"/>
  <c r="BE342"/>
  <c r="BD342"/>
  <c r="BI341"/>
  <c r="BH341"/>
  <c r="BG341"/>
  <c r="BF341"/>
  <c r="BE341"/>
  <c r="BD341"/>
  <c r="BS341"/>
  <c r="BV341"/>
  <c r="BI340"/>
  <c r="BH340"/>
  <c r="BG340"/>
  <c r="BF340"/>
  <c r="BE340"/>
  <c r="BD340"/>
  <c r="BI339"/>
  <c r="BH339"/>
  <c r="BG339"/>
  <c r="BF339"/>
  <c r="BE339"/>
  <c r="BD339"/>
  <c r="BS339"/>
  <c r="BV339"/>
  <c r="BI338"/>
  <c r="BH338"/>
  <c r="BG338"/>
  <c r="BF338"/>
  <c r="BE338"/>
  <c r="BD338"/>
  <c r="BI337"/>
  <c r="BH337"/>
  <c r="BG337"/>
  <c r="BF337"/>
  <c r="BE337"/>
  <c r="BD337"/>
  <c r="BS337"/>
  <c r="BV337"/>
  <c r="BI336"/>
  <c r="BH336"/>
  <c r="BG336"/>
  <c r="BF336"/>
  <c r="BE336"/>
  <c r="BD336"/>
  <c r="BI335"/>
  <c r="BH335"/>
  <c r="BG335"/>
  <c r="BF335"/>
  <c r="BE335"/>
  <c r="BD335"/>
  <c r="BS335"/>
  <c r="BV335"/>
  <c r="BI334"/>
  <c r="BH334"/>
  <c r="BG334"/>
  <c r="BF334"/>
  <c r="BE334"/>
  <c r="BD334"/>
  <c r="BI333"/>
  <c r="BH333"/>
  <c r="BG333"/>
  <c r="BF333"/>
  <c r="BE333"/>
  <c r="BD333"/>
  <c r="BS333"/>
  <c r="BV333"/>
  <c r="BI332"/>
  <c r="BH332"/>
  <c r="BG332"/>
  <c r="BF332"/>
  <c r="BE332"/>
  <c r="BD332"/>
  <c r="BI331"/>
  <c r="BH331"/>
  <c r="BG331"/>
  <c r="BF331"/>
  <c r="BE331"/>
  <c r="BD331"/>
  <c r="BS331"/>
  <c r="BV331"/>
  <c r="BI330"/>
  <c r="BH330"/>
  <c r="BG330"/>
  <c r="BF330"/>
  <c r="BE330"/>
  <c r="BD330"/>
  <c r="BS330"/>
  <c r="BV330"/>
  <c r="BI329"/>
  <c r="BH329"/>
  <c r="BG329"/>
  <c r="BF329"/>
  <c r="BE329"/>
  <c r="BD329"/>
  <c r="BS329"/>
  <c r="BV329"/>
  <c r="BI328"/>
  <c r="BH328"/>
  <c r="BG328"/>
  <c r="BF328"/>
  <c r="BE328"/>
  <c r="BD328"/>
  <c r="BI327"/>
  <c r="BH327"/>
  <c r="BG327"/>
  <c r="BF327"/>
  <c r="BE327"/>
  <c r="BD327"/>
  <c r="BS327"/>
  <c r="BV327"/>
  <c r="BI326"/>
  <c r="BH326"/>
  <c r="BG326"/>
  <c r="BF326"/>
  <c r="BE326"/>
  <c r="BD326"/>
  <c r="BI325"/>
  <c r="BH325"/>
  <c r="BG325"/>
  <c r="BF325"/>
  <c r="BE325"/>
  <c r="BD325"/>
  <c r="BI324"/>
  <c r="BH324"/>
  <c r="BG324"/>
  <c r="BF324"/>
  <c r="BE324"/>
  <c r="BD324"/>
  <c r="BI323"/>
  <c r="BH323"/>
  <c r="BG323"/>
  <c r="BF323"/>
  <c r="BE323"/>
  <c r="BD323"/>
  <c r="BI322"/>
  <c r="BH322"/>
  <c r="BG322"/>
  <c r="BF322"/>
  <c r="BE322"/>
  <c r="BD322"/>
  <c r="BI321"/>
  <c r="BH321"/>
  <c r="BG321"/>
  <c r="BF321"/>
  <c r="BE321"/>
  <c r="BD321"/>
  <c r="BI320"/>
  <c r="BH320"/>
  <c r="BG320"/>
  <c r="BF320"/>
  <c r="BE320"/>
  <c r="BD320"/>
  <c r="BI319"/>
  <c r="BH319"/>
  <c r="BG319"/>
  <c r="BF319"/>
  <c r="BE319"/>
  <c r="BD319"/>
  <c r="BI318"/>
  <c r="BH318"/>
  <c r="BG318"/>
  <c r="BF318"/>
  <c r="BE318"/>
  <c r="BD318"/>
  <c r="BI317"/>
  <c r="BH317"/>
  <c r="BG317"/>
  <c r="BF317"/>
  <c r="BE317"/>
  <c r="BD317"/>
  <c r="BI316"/>
  <c r="BH316"/>
  <c r="BG316"/>
  <c r="BF316"/>
  <c r="BE316"/>
  <c r="BD316"/>
  <c r="BS316"/>
  <c r="BI315"/>
  <c r="BH315"/>
  <c r="BG315"/>
  <c r="BF315"/>
  <c r="BE315"/>
  <c r="BD315"/>
  <c r="BS315"/>
  <c r="AC394"/>
  <c r="BC394"/>
  <c r="AC393"/>
  <c r="BC393"/>
  <c r="AC392"/>
  <c r="BC392"/>
  <c r="AC391"/>
  <c r="BC391"/>
  <c r="AC390"/>
  <c r="BC390"/>
  <c r="AC389"/>
  <c r="BC389"/>
  <c r="AC388"/>
  <c r="BC388"/>
  <c r="AC387"/>
  <c r="BC387"/>
  <c r="AC386"/>
  <c r="BC386"/>
  <c r="AC385"/>
  <c r="BC385"/>
  <c r="AC384"/>
  <c r="BC384"/>
  <c r="AP383"/>
  <c r="BP383"/>
  <c r="AO383"/>
  <c r="BO383"/>
  <c r="AN383"/>
  <c r="BN383"/>
  <c r="AM383"/>
  <c r="BM383"/>
  <c r="AL383"/>
  <c r="BL383"/>
  <c r="AK383"/>
  <c r="BK383"/>
  <c r="AJ383"/>
  <c r="BJ383"/>
  <c r="AI383"/>
  <c r="BI383"/>
  <c r="AH383"/>
  <c r="BH383"/>
  <c r="AG383"/>
  <c r="BG383"/>
  <c r="AF383"/>
  <c r="BF383"/>
  <c r="AE383"/>
  <c r="BE383"/>
  <c r="AD383"/>
  <c r="BD383"/>
  <c r="AC383"/>
  <c r="BC383"/>
  <c r="AP382"/>
  <c r="BP382"/>
  <c r="AO382"/>
  <c r="BO382"/>
  <c r="AN382"/>
  <c r="BN382"/>
  <c r="AM382"/>
  <c r="BM382"/>
  <c r="AL382"/>
  <c r="BL382"/>
  <c r="AK382"/>
  <c r="BK382"/>
  <c r="AJ382"/>
  <c r="BJ382"/>
  <c r="AI382"/>
  <c r="BI382"/>
  <c r="AH382"/>
  <c r="BH382"/>
  <c r="AG382"/>
  <c r="BG382"/>
  <c r="AF382"/>
  <c r="BF382"/>
  <c r="AE382"/>
  <c r="BE382"/>
  <c r="AD382"/>
  <c r="BD382"/>
  <c r="AC382"/>
  <c r="BC382"/>
  <c r="AC381"/>
  <c r="BC381"/>
  <c r="AC380"/>
  <c r="BC380"/>
  <c r="AC379"/>
  <c r="BC379"/>
  <c r="AC378"/>
  <c r="BC378"/>
  <c r="AC377"/>
  <c r="BC377"/>
  <c r="AC376"/>
  <c r="BC376"/>
  <c r="AC375"/>
  <c r="BC375"/>
  <c r="AC374"/>
  <c r="BC374"/>
  <c r="AC373"/>
  <c r="BC373"/>
  <c r="AC372"/>
  <c r="BC372"/>
  <c r="AC371"/>
  <c r="BC371"/>
  <c r="AC370"/>
  <c r="BC370"/>
  <c r="AC369"/>
  <c r="BC369"/>
  <c r="AC368"/>
  <c r="BC368"/>
  <c r="AC367"/>
  <c r="BC367"/>
  <c r="AC366"/>
  <c r="BC366"/>
  <c r="AC365"/>
  <c r="BC365"/>
  <c r="AC344"/>
  <c r="BC344"/>
  <c r="AC343"/>
  <c r="BC343"/>
  <c r="AC342"/>
  <c r="BC342"/>
  <c r="AC341"/>
  <c r="BC341"/>
  <c r="AC340"/>
  <c r="BC340"/>
  <c r="AC339"/>
  <c r="BC339"/>
  <c r="AC338"/>
  <c r="BC338"/>
  <c r="AC337"/>
  <c r="BC337"/>
  <c r="AC336"/>
  <c r="BC336"/>
  <c r="AC335"/>
  <c r="BC335"/>
  <c r="AC334"/>
  <c r="BC334"/>
  <c r="AC333"/>
  <c r="BC333"/>
  <c r="AC332"/>
  <c r="BC332"/>
  <c r="AC331"/>
  <c r="BC331"/>
  <c r="AC330"/>
  <c r="BC330"/>
  <c r="AC329"/>
  <c r="BC329"/>
  <c r="AC328"/>
  <c r="BC328"/>
  <c r="AC327"/>
  <c r="BC327"/>
  <c r="AC326"/>
  <c r="BC326"/>
  <c r="AC325"/>
  <c r="BC325"/>
  <c r="AC324"/>
  <c r="BC324"/>
  <c r="AC323"/>
  <c r="BC323"/>
  <c r="AC322"/>
  <c r="BC322"/>
  <c r="AC321"/>
  <c r="BC321"/>
  <c r="AC320"/>
  <c r="BC320"/>
  <c r="AC319"/>
  <c r="BC319"/>
  <c r="AC318"/>
  <c r="BC318"/>
  <c r="AC317"/>
  <c r="BC317"/>
  <c r="AC316"/>
  <c r="BC316"/>
  <c r="AC315"/>
  <c r="BC315"/>
  <c r="Q382"/>
  <c r="K375"/>
  <c r="AK375"/>
  <c r="BK375"/>
  <c r="O375"/>
  <c r="AO375"/>
  <c r="BO375"/>
  <c r="G374"/>
  <c r="AG374"/>
  <c r="BG374"/>
  <c r="K374"/>
  <c r="AK374"/>
  <c r="BK374"/>
  <c r="O374"/>
  <c r="AO374"/>
  <c r="BO374"/>
  <c r="G373"/>
  <c r="AG373"/>
  <c r="BG373"/>
  <c r="K373"/>
  <c r="AK373"/>
  <c r="BK373"/>
  <c r="O373"/>
  <c r="AO373"/>
  <c r="BO373"/>
  <c r="G372"/>
  <c r="AG372"/>
  <c r="BG372"/>
  <c r="K372"/>
  <c r="AK372"/>
  <c r="BK372"/>
  <c r="O372"/>
  <c r="AO372"/>
  <c r="BO372"/>
  <c r="G371"/>
  <c r="AG371"/>
  <c r="BG371"/>
  <c r="K371"/>
  <c r="AK371"/>
  <c r="BK371"/>
  <c r="O371"/>
  <c r="AO371"/>
  <c r="BO371"/>
  <c r="G370"/>
  <c r="AG370"/>
  <c r="BG370"/>
  <c r="K370"/>
  <c r="AK370"/>
  <c r="BK370"/>
  <c r="O370"/>
  <c r="AO370"/>
  <c r="BO370"/>
  <c r="G369"/>
  <c r="AG369"/>
  <c r="BG369"/>
  <c r="K369"/>
  <c r="AK369"/>
  <c r="BK369"/>
  <c r="O369"/>
  <c r="AO369"/>
  <c r="BO369"/>
  <c r="G368"/>
  <c r="AG368"/>
  <c r="BG368"/>
  <c r="K368"/>
  <c r="AK368"/>
  <c r="BK368"/>
  <c r="O368"/>
  <c r="AO368"/>
  <c r="BO368"/>
  <c r="G367"/>
  <c r="AG367"/>
  <c r="BG367"/>
  <c r="K367"/>
  <c r="AK367"/>
  <c r="BK367"/>
  <c r="O367"/>
  <c r="AO367"/>
  <c r="BO367"/>
  <c r="G366"/>
  <c r="AG366"/>
  <c r="BG366"/>
  <c r="K366"/>
  <c r="AK366"/>
  <c r="BK366"/>
  <c r="O366"/>
  <c r="AO366"/>
  <c r="BO366"/>
  <c r="G365"/>
  <c r="AG365"/>
  <c r="BG365"/>
  <c r="K365"/>
  <c r="AK365"/>
  <c r="BK365"/>
  <c r="O365"/>
  <c r="AO365"/>
  <c r="BO365"/>
  <c r="M381"/>
  <c r="AM381"/>
  <c r="BM381"/>
  <c r="I381"/>
  <c r="AI381"/>
  <c r="BI381"/>
  <c r="E381"/>
  <c r="AE381"/>
  <c r="BE381"/>
  <c r="M380"/>
  <c r="AM380"/>
  <c r="BM380"/>
  <c r="I380"/>
  <c r="AI380"/>
  <c r="BI380"/>
  <c r="E380"/>
  <c r="AE380"/>
  <c r="BE380"/>
  <c r="M379"/>
  <c r="AM379"/>
  <c r="BM379"/>
  <c r="I379"/>
  <c r="AI379"/>
  <c r="BI379"/>
  <c r="E379"/>
  <c r="AE379"/>
  <c r="BE379"/>
  <c r="M378"/>
  <c r="AM378"/>
  <c r="BM378"/>
  <c r="I378"/>
  <c r="AI378"/>
  <c r="BI378"/>
  <c r="E378"/>
  <c r="AE378"/>
  <c r="BE378"/>
  <c r="M377"/>
  <c r="AM377"/>
  <c r="BM377"/>
  <c r="I377"/>
  <c r="AI377"/>
  <c r="BI377"/>
  <c r="E377"/>
  <c r="AE377"/>
  <c r="BE377"/>
  <c r="M376"/>
  <c r="AM376"/>
  <c r="BM376"/>
  <c r="I376"/>
  <c r="AI376"/>
  <c r="BI376"/>
  <c r="E376"/>
  <c r="AE376"/>
  <c r="BE376"/>
  <c r="D377"/>
  <c r="AD377"/>
  <c r="BD377"/>
  <c r="S46"/>
  <c r="T46"/>
  <c r="S45"/>
  <c r="T45"/>
  <c r="S44"/>
  <c r="T44"/>
  <c r="S43"/>
  <c r="T43"/>
  <c r="S42"/>
  <c r="T42"/>
  <c r="S41"/>
  <c r="T41"/>
  <c r="S40"/>
  <c r="T40"/>
  <c r="S39"/>
  <c r="T39"/>
  <c r="S38"/>
  <c r="T38"/>
  <c r="Q1481"/>
  <c r="G1474"/>
  <c r="C1475"/>
  <c r="BS344"/>
  <c r="BV344"/>
  <c r="BS342"/>
  <c r="BV342"/>
  <c r="BS340"/>
  <c r="BV340"/>
  <c r="BS338"/>
  <c r="BV338"/>
  <c r="BS336"/>
  <c r="BV336"/>
  <c r="BS334"/>
  <c r="BV334"/>
  <c r="BS332"/>
  <c r="BV332"/>
  <c r="BS328"/>
  <c r="BV328"/>
  <c r="BS326"/>
  <c r="BS325"/>
  <c r="BS324"/>
  <c r="BS323"/>
  <c r="BS321"/>
  <c r="BS319"/>
  <c r="BS317"/>
  <c r="BV317"/>
  <c r="BV315"/>
  <c r="AS344"/>
  <c r="AV344"/>
  <c r="AS343"/>
  <c r="AV343"/>
  <c r="AS342"/>
  <c r="AV342"/>
  <c r="AS341"/>
  <c r="AV341"/>
  <c r="AS340"/>
  <c r="AV340"/>
  <c r="AS339"/>
  <c r="AV339"/>
  <c r="AS338"/>
  <c r="AV338"/>
  <c r="AS337"/>
  <c r="AV337"/>
  <c r="AS336"/>
  <c r="AV336"/>
  <c r="AS335"/>
  <c r="AV335"/>
  <c r="AS334"/>
  <c r="AV334"/>
  <c r="AS333"/>
  <c r="AV333"/>
  <c r="AS332"/>
  <c r="AV332"/>
  <c r="AS331"/>
  <c r="AV331"/>
  <c r="AS330"/>
  <c r="AV330"/>
  <c r="AS329"/>
  <c r="AV329"/>
  <c r="AS328"/>
  <c r="AV328"/>
  <c r="AS327"/>
  <c r="AV327"/>
  <c r="AS326"/>
  <c r="AV326"/>
  <c r="AS325"/>
  <c r="AV325"/>
  <c r="AS324"/>
  <c r="AV324"/>
  <c r="AS323"/>
  <c r="AV323"/>
  <c r="AS322"/>
  <c r="AV322"/>
  <c r="AS321"/>
  <c r="AV321"/>
  <c r="AS320"/>
  <c r="AV320"/>
  <c r="AS319"/>
  <c r="AV319"/>
  <c r="AS318"/>
  <c r="AV318"/>
  <c r="AS317"/>
  <c r="AV317"/>
  <c r="AS316"/>
  <c r="AV316"/>
  <c r="AS315"/>
  <c r="AV315"/>
  <c r="Q1715"/>
  <c r="D315"/>
  <c r="S315"/>
  <c r="V315"/>
  <c r="G315"/>
  <c r="I315"/>
  <c r="K315"/>
  <c r="AK315"/>
  <c r="BK315"/>
  <c r="M315"/>
  <c r="AM315"/>
  <c r="BM315"/>
  <c r="O315"/>
  <c r="AO315"/>
  <c r="BO315"/>
  <c r="Q1716"/>
  <c r="D316"/>
  <c r="S316"/>
  <c r="Q1717"/>
  <c r="G317"/>
  <c r="Q1718"/>
  <c r="G318"/>
  <c r="W244"/>
  <c r="V244"/>
  <c r="T244"/>
  <c r="S244"/>
  <c r="W243"/>
  <c r="V243"/>
  <c r="T243"/>
  <c r="S243"/>
  <c r="W242"/>
  <c r="V242"/>
  <c r="T242"/>
  <c r="S242"/>
  <c r="W241"/>
  <c r="V241"/>
  <c r="T241"/>
  <c r="S241"/>
  <c r="Q241"/>
  <c r="W240"/>
  <c r="V240"/>
  <c r="T240"/>
  <c r="S240"/>
  <c r="Q240"/>
  <c r="W239"/>
  <c r="V239"/>
  <c r="T239"/>
  <c r="S239"/>
  <c r="Q239"/>
  <c r="W238"/>
  <c r="V238"/>
  <c r="T238"/>
  <c r="S238"/>
  <c r="Q238"/>
  <c r="W237"/>
  <c r="V237"/>
  <c r="T237"/>
  <c r="S237"/>
  <c r="Q237"/>
  <c r="W236"/>
  <c r="V236"/>
  <c r="T236"/>
  <c r="S236"/>
  <c r="Q236"/>
  <c r="W235"/>
  <c r="V235"/>
  <c r="T235"/>
  <c r="S235"/>
  <c r="Q235"/>
  <c r="W234"/>
  <c r="V234"/>
  <c r="T234"/>
  <c r="S234"/>
  <c r="Q234"/>
  <c r="W233"/>
  <c r="V233"/>
  <c r="T233"/>
  <c r="S233"/>
  <c r="Q233"/>
  <c r="W232"/>
  <c r="V232"/>
  <c r="T232"/>
  <c r="S232"/>
  <c r="Q232"/>
  <c r="W231"/>
  <c r="V231"/>
  <c r="T231"/>
  <c r="S231"/>
  <c r="Q231"/>
  <c r="V230"/>
  <c r="S230"/>
  <c r="G230"/>
  <c r="AG230"/>
  <c r="BG230"/>
  <c r="N229"/>
  <c r="V229"/>
  <c r="S229"/>
  <c r="G229"/>
  <c r="AG229"/>
  <c r="BG229"/>
  <c r="V228"/>
  <c r="S228"/>
  <c r="F228"/>
  <c r="AF228"/>
  <c r="BF228"/>
  <c r="J228"/>
  <c r="AJ228"/>
  <c r="BJ228"/>
  <c r="V227"/>
  <c r="S227"/>
  <c r="F227"/>
  <c r="AF227"/>
  <c r="BF227"/>
  <c r="H227"/>
  <c r="AH227"/>
  <c r="BH227"/>
  <c r="J227"/>
  <c r="AJ227"/>
  <c r="BJ227"/>
  <c r="V226"/>
  <c r="S226"/>
  <c r="F226"/>
  <c r="AF226"/>
  <c r="BF226"/>
  <c r="H226"/>
  <c r="AH226"/>
  <c r="BH226"/>
  <c r="J226"/>
  <c r="AJ226"/>
  <c r="BJ226"/>
  <c r="C225"/>
  <c r="V225"/>
  <c r="S225"/>
  <c r="N224"/>
  <c r="AN224"/>
  <c r="V224"/>
  <c r="S224"/>
  <c r="G224"/>
  <c r="AG224"/>
  <c r="BG224"/>
  <c r="I224"/>
  <c r="AI224"/>
  <c r="BI224"/>
  <c r="N223"/>
  <c r="AN223"/>
  <c r="BN223"/>
  <c r="V223"/>
  <c r="S223"/>
  <c r="G223"/>
  <c r="AG223"/>
  <c r="BG223"/>
  <c r="I223"/>
  <c r="AI223"/>
  <c r="BI223"/>
  <c r="N222"/>
  <c r="AN222"/>
  <c r="V222"/>
  <c r="S222"/>
  <c r="G222"/>
  <c r="AG222"/>
  <c r="BG222"/>
  <c r="I222"/>
  <c r="AI222"/>
  <c r="BI222"/>
  <c r="N221"/>
  <c r="AN221"/>
  <c r="BN221"/>
  <c r="V221"/>
  <c r="S221"/>
  <c r="G221"/>
  <c r="AG221"/>
  <c r="BG221"/>
  <c r="I221"/>
  <c r="AI221"/>
  <c r="BI221"/>
  <c r="N220"/>
  <c r="AN220"/>
  <c r="V220"/>
  <c r="S220"/>
  <c r="G220"/>
  <c r="AG220"/>
  <c r="BG220"/>
  <c r="I220"/>
  <c r="AI220"/>
  <c r="BI220"/>
  <c r="N219"/>
  <c r="AN219"/>
  <c r="BN219"/>
  <c r="V219"/>
  <c r="S219"/>
  <c r="G219"/>
  <c r="AG219"/>
  <c r="BG219"/>
  <c r="I219"/>
  <c r="AI219"/>
  <c r="BI219"/>
  <c r="N218"/>
  <c r="AN218"/>
  <c r="V218"/>
  <c r="S218"/>
  <c r="G218"/>
  <c r="AG218"/>
  <c r="BG218"/>
  <c r="I218"/>
  <c r="AI218"/>
  <c r="BI218"/>
  <c r="N217"/>
  <c r="AN217"/>
  <c r="BN217"/>
  <c r="V217"/>
  <c r="S217"/>
  <c r="G217"/>
  <c r="AG217"/>
  <c r="BG217"/>
  <c r="I217"/>
  <c r="AI217"/>
  <c r="BI217"/>
  <c r="N216"/>
  <c r="AN216"/>
  <c r="V216"/>
  <c r="S216"/>
  <c r="G216"/>
  <c r="AG216"/>
  <c r="BG216"/>
  <c r="I216"/>
  <c r="AI216"/>
  <c r="BI216"/>
  <c r="N215"/>
  <c r="AN215"/>
  <c r="BN215"/>
  <c r="V215"/>
  <c r="S215"/>
  <c r="G215"/>
  <c r="AG215"/>
  <c r="BG215"/>
  <c r="I215"/>
  <c r="AI215"/>
  <c r="BI215"/>
  <c r="AP1544"/>
  <c r="BP1544"/>
  <c r="AO1544"/>
  <c r="BO1544"/>
  <c r="BT1544"/>
  <c r="BW1544"/>
  <c r="AN1544"/>
  <c r="BN1544"/>
  <c r="AM1544"/>
  <c r="BM1544"/>
  <c r="AL1544"/>
  <c r="BL1544"/>
  <c r="AK1544"/>
  <c r="BK1544"/>
  <c r="AJ1544"/>
  <c r="BJ1544"/>
  <c r="AI1544"/>
  <c r="BI1544"/>
  <c r="AH1544"/>
  <c r="BH1544"/>
  <c r="AG1544"/>
  <c r="BG1544"/>
  <c r="AF1544"/>
  <c r="BF1544"/>
  <c r="AE1544"/>
  <c r="BE1544"/>
  <c r="BS1544"/>
  <c r="BV1544"/>
  <c r="AD1544"/>
  <c r="BD1544"/>
  <c r="BU1544"/>
  <c r="AP1543"/>
  <c r="BP1543"/>
  <c r="AO1543"/>
  <c r="BO1543"/>
  <c r="BT1543"/>
  <c r="BW1543"/>
  <c r="AN1543"/>
  <c r="BN1543"/>
  <c r="AM1543"/>
  <c r="BM1543"/>
  <c r="AL1543"/>
  <c r="BL1543"/>
  <c r="AK1543"/>
  <c r="BK1543"/>
  <c r="AJ1543"/>
  <c r="BJ1543"/>
  <c r="AI1543"/>
  <c r="BI1543"/>
  <c r="AH1543"/>
  <c r="BH1543"/>
  <c r="AG1543"/>
  <c r="BG1543"/>
  <c r="AF1543"/>
  <c r="BF1543"/>
  <c r="AE1543"/>
  <c r="BE1543"/>
  <c r="BS1543"/>
  <c r="BV1543"/>
  <c r="AD1543"/>
  <c r="BD1543"/>
  <c r="AP1542"/>
  <c r="BP1542"/>
  <c r="AO1542"/>
  <c r="BO1542"/>
  <c r="BT1542"/>
  <c r="BW1542"/>
  <c r="AN1542"/>
  <c r="BN1542"/>
  <c r="AM1542"/>
  <c r="BM1542"/>
  <c r="AL1542"/>
  <c r="BL1542"/>
  <c r="AK1542"/>
  <c r="BK1542"/>
  <c r="AJ1542"/>
  <c r="BJ1542"/>
  <c r="AI1542"/>
  <c r="BI1542"/>
  <c r="AH1542"/>
  <c r="BH1542"/>
  <c r="AG1542"/>
  <c r="BG1542"/>
  <c r="AF1542"/>
  <c r="BF1542"/>
  <c r="AE1542"/>
  <c r="BE1542"/>
  <c r="BS1542"/>
  <c r="BV1542"/>
  <c r="AD1542"/>
  <c r="BD1542"/>
  <c r="AP1541"/>
  <c r="BP1541"/>
  <c r="AO1541"/>
  <c r="BO1541"/>
  <c r="BT1541"/>
  <c r="BW1541"/>
  <c r="AN1541"/>
  <c r="BN1541"/>
  <c r="AM1541"/>
  <c r="BM1541"/>
  <c r="AL1541"/>
  <c r="BL1541"/>
  <c r="AK1541"/>
  <c r="BK1541"/>
  <c r="AJ1541"/>
  <c r="BJ1541"/>
  <c r="AI1541"/>
  <c r="BI1541"/>
  <c r="AH1541"/>
  <c r="BH1541"/>
  <c r="AG1541"/>
  <c r="BG1541"/>
  <c r="AF1541"/>
  <c r="BF1541"/>
  <c r="AE1541"/>
  <c r="BE1541"/>
  <c r="BS1541"/>
  <c r="BV1541"/>
  <c r="AD1541"/>
  <c r="BD1541"/>
  <c r="AP1540"/>
  <c r="BP1540"/>
  <c r="AO1540"/>
  <c r="BO1540"/>
  <c r="BT1540"/>
  <c r="BW1540"/>
  <c r="AN1540"/>
  <c r="BN1540"/>
  <c r="AM1540"/>
  <c r="BM1540"/>
  <c r="AL1540"/>
  <c r="BL1540"/>
  <c r="AK1540"/>
  <c r="BK1540"/>
  <c r="AJ1540"/>
  <c r="BJ1540"/>
  <c r="AI1540"/>
  <c r="BI1540"/>
  <c r="AH1540"/>
  <c r="BH1540"/>
  <c r="AG1540"/>
  <c r="BG1540"/>
  <c r="AF1540"/>
  <c r="BF1540"/>
  <c r="AE1540"/>
  <c r="BE1540"/>
  <c r="BS1540"/>
  <c r="BV1540"/>
  <c r="AD1540"/>
  <c r="BD1540"/>
  <c r="AP1539"/>
  <c r="BP1539"/>
  <c r="AO1539"/>
  <c r="BO1539"/>
  <c r="BT1539"/>
  <c r="BW1539"/>
  <c r="AN1539"/>
  <c r="BN1539"/>
  <c r="AM1539"/>
  <c r="BM1539"/>
  <c r="AL1539"/>
  <c r="BL1539"/>
  <c r="AK1539"/>
  <c r="BK1539"/>
  <c r="AJ1539"/>
  <c r="BJ1539"/>
  <c r="AI1539"/>
  <c r="BI1539"/>
  <c r="AH1539"/>
  <c r="BH1539"/>
  <c r="AG1539"/>
  <c r="BG1539"/>
  <c r="AF1539"/>
  <c r="BF1539"/>
  <c r="AE1539"/>
  <c r="BE1539"/>
  <c r="BS1539"/>
  <c r="BV1539"/>
  <c r="AD1539"/>
  <c r="BD1539"/>
  <c r="AP1538"/>
  <c r="BP1538"/>
  <c r="AO1538"/>
  <c r="BO1538"/>
  <c r="BT1538"/>
  <c r="BW1538"/>
  <c r="AN1538"/>
  <c r="BN1538"/>
  <c r="AM1538"/>
  <c r="BM1538"/>
  <c r="AL1538"/>
  <c r="BL1538"/>
  <c r="AK1538"/>
  <c r="BK1538"/>
  <c r="AJ1538"/>
  <c r="BJ1538"/>
  <c r="AI1538"/>
  <c r="BI1538"/>
  <c r="AH1538"/>
  <c r="BH1538"/>
  <c r="AG1538"/>
  <c r="BG1538"/>
  <c r="AF1538"/>
  <c r="BF1538"/>
  <c r="AE1538"/>
  <c r="BE1538"/>
  <c r="BS1538"/>
  <c r="BV1538"/>
  <c r="AD1538"/>
  <c r="BD1538"/>
  <c r="AP1537"/>
  <c r="BP1537"/>
  <c r="AO1537"/>
  <c r="BO1537"/>
  <c r="BT1537"/>
  <c r="BW1537"/>
  <c r="AN1537"/>
  <c r="BN1537"/>
  <c r="AM1537"/>
  <c r="BM1537"/>
  <c r="AL1537"/>
  <c r="BL1537"/>
  <c r="AK1537"/>
  <c r="BK1537"/>
  <c r="AJ1537"/>
  <c r="BJ1537"/>
  <c r="AI1537"/>
  <c r="BI1537"/>
  <c r="AH1537"/>
  <c r="BH1537"/>
  <c r="AG1537"/>
  <c r="BG1537"/>
  <c r="AF1537"/>
  <c r="BF1537"/>
  <c r="AE1537"/>
  <c r="BE1537"/>
  <c r="BS1537"/>
  <c r="BV1537"/>
  <c r="AD1537"/>
  <c r="BD1537"/>
  <c r="AC1515"/>
  <c r="BC1515"/>
  <c r="AC1544"/>
  <c r="BC1544"/>
  <c r="AC1543"/>
  <c r="BC1543"/>
  <c r="AC1542"/>
  <c r="BC1542"/>
  <c r="AC1540"/>
  <c r="BC1540"/>
  <c r="AC1539"/>
  <c r="BC1539"/>
  <c r="AC1538"/>
  <c r="BC1538"/>
  <c r="AC1537"/>
  <c r="BC1537"/>
  <c r="AC1536"/>
  <c r="BC1536"/>
  <c r="AC1535"/>
  <c r="BC1535"/>
  <c r="AC1534"/>
  <c r="BC1534"/>
  <c r="AC1533"/>
  <c r="BC1533"/>
  <c r="AC1532"/>
  <c r="BC1532"/>
  <c r="AC1531"/>
  <c r="BC1531"/>
  <c r="AC1530"/>
  <c r="BC1530"/>
  <c r="AC1529"/>
  <c r="BC1529"/>
  <c r="AC1528"/>
  <c r="BC1528"/>
  <c r="AC1527"/>
  <c r="BC1527"/>
  <c r="AC1526"/>
  <c r="BC1526"/>
  <c r="AC1525"/>
  <c r="BC1525"/>
  <c r="AC1524"/>
  <c r="BC1524"/>
  <c r="AC1523"/>
  <c r="BC1523"/>
  <c r="AC1522"/>
  <c r="BC1522"/>
  <c r="AC1521"/>
  <c r="BC1521"/>
  <c r="AC1520"/>
  <c r="BC1520"/>
  <c r="AC1519"/>
  <c r="BC1519"/>
  <c r="AC1518"/>
  <c r="BC1518"/>
  <c r="AC1517"/>
  <c r="BC1517"/>
  <c r="AC1516"/>
  <c r="BC1516"/>
  <c r="Q1587"/>
  <c r="P1585"/>
  <c r="I1585"/>
  <c r="AI1535"/>
  <c r="BI1535"/>
  <c r="H1585"/>
  <c r="AH1535"/>
  <c r="BH1535"/>
  <c r="G1585"/>
  <c r="AG1535"/>
  <c r="BG1535"/>
  <c r="F1585"/>
  <c r="AF1535"/>
  <c r="BF1535"/>
  <c r="E1585"/>
  <c r="AE1535"/>
  <c r="BE1535"/>
  <c r="BS1535"/>
  <c r="BV1535"/>
  <c r="D1585"/>
  <c r="AD1535"/>
  <c r="BD1535"/>
  <c r="P1584"/>
  <c r="AP1534"/>
  <c r="BP1534"/>
  <c r="O1584"/>
  <c r="AO1534"/>
  <c r="BO1534"/>
  <c r="BT1534"/>
  <c r="BW1534"/>
  <c r="N1584"/>
  <c r="AN1534"/>
  <c r="M1584"/>
  <c r="AM1534"/>
  <c r="BM1534"/>
  <c r="L1584"/>
  <c r="AL1534"/>
  <c r="BL1534"/>
  <c r="K1584"/>
  <c r="AK1534"/>
  <c r="BK1534"/>
  <c r="J1584"/>
  <c r="AJ1534"/>
  <c r="BJ1534"/>
  <c r="I1584"/>
  <c r="AI1534"/>
  <c r="BI1534"/>
  <c r="H1584"/>
  <c r="AH1534"/>
  <c r="BH1534"/>
  <c r="G1584"/>
  <c r="AG1534"/>
  <c r="BG1534"/>
  <c r="F1584"/>
  <c r="AF1534"/>
  <c r="BF1534"/>
  <c r="E1584"/>
  <c r="AE1534"/>
  <c r="BE1534"/>
  <c r="BS1534"/>
  <c r="BV1534"/>
  <c r="D1584"/>
  <c r="P1583"/>
  <c r="AP1533"/>
  <c r="BP1533"/>
  <c r="O1583"/>
  <c r="AO1533"/>
  <c r="BO1533"/>
  <c r="BT1533"/>
  <c r="BW1533"/>
  <c r="N1583"/>
  <c r="AN1533"/>
  <c r="M1583"/>
  <c r="AM1533"/>
  <c r="BM1533"/>
  <c r="L1583"/>
  <c r="AL1533"/>
  <c r="BL1533"/>
  <c r="K1583"/>
  <c r="AK1533"/>
  <c r="BK1533"/>
  <c r="J1583"/>
  <c r="AJ1533"/>
  <c r="BJ1533"/>
  <c r="I1583"/>
  <c r="AI1533"/>
  <c r="BI1533"/>
  <c r="H1583"/>
  <c r="AH1533"/>
  <c r="BH1533"/>
  <c r="G1583"/>
  <c r="AG1533"/>
  <c r="BG1533"/>
  <c r="F1583"/>
  <c r="AF1533"/>
  <c r="BF1533"/>
  <c r="E1583"/>
  <c r="AE1533"/>
  <c r="BE1533"/>
  <c r="BS1533"/>
  <c r="BV1533"/>
  <c r="D1583"/>
  <c r="AD1533"/>
  <c r="P1582"/>
  <c r="AP1532"/>
  <c r="BP1532"/>
  <c r="O1582"/>
  <c r="AO1532"/>
  <c r="BO1532"/>
  <c r="BT1532"/>
  <c r="BW1532"/>
  <c r="N1582"/>
  <c r="AN1532"/>
  <c r="M1582"/>
  <c r="AM1532"/>
  <c r="BM1532"/>
  <c r="L1582"/>
  <c r="AL1532"/>
  <c r="BL1532"/>
  <c r="K1582"/>
  <c r="AK1532"/>
  <c r="BK1532"/>
  <c r="J1582"/>
  <c r="AJ1532"/>
  <c r="BJ1532"/>
  <c r="I1582"/>
  <c r="AI1532"/>
  <c r="BI1532"/>
  <c r="H1582"/>
  <c r="AH1532"/>
  <c r="BH1532"/>
  <c r="G1582"/>
  <c r="AG1532"/>
  <c r="BG1532"/>
  <c r="F1582"/>
  <c r="AF1532"/>
  <c r="BF1532"/>
  <c r="E1582"/>
  <c r="AE1532"/>
  <c r="BE1532"/>
  <c r="BS1532"/>
  <c r="BV1532"/>
  <c r="D1582"/>
  <c r="P1581"/>
  <c r="AP1531"/>
  <c r="BP1531"/>
  <c r="O1581"/>
  <c r="AO1531"/>
  <c r="BO1531"/>
  <c r="BT1531"/>
  <c r="BW1531"/>
  <c r="N1581"/>
  <c r="AN1531"/>
  <c r="M1581"/>
  <c r="AM1531"/>
  <c r="BM1531"/>
  <c r="L1581"/>
  <c r="AL1531"/>
  <c r="BL1531"/>
  <c r="K1581"/>
  <c r="AK1531"/>
  <c r="BK1531"/>
  <c r="J1581"/>
  <c r="AJ1531"/>
  <c r="BJ1531"/>
  <c r="I1581"/>
  <c r="AI1531"/>
  <c r="BI1531"/>
  <c r="H1581"/>
  <c r="AH1531"/>
  <c r="BH1531"/>
  <c r="G1581"/>
  <c r="AG1531"/>
  <c r="BG1531"/>
  <c r="F1581"/>
  <c r="AF1531"/>
  <c r="BF1531"/>
  <c r="E1581"/>
  <c r="AE1531"/>
  <c r="BE1531"/>
  <c r="BS1531"/>
  <c r="BV1531"/>
  <c r="D1581"/>
  <c r="AD1531"/>
  <c r="BD1531"/>
  <c r="P1580"/>
  <c r="O1580"/>
  <c r="N1580"/>
  <c r="M1580"/>
  <c r="L1580"/>
  <c r="K1580"/>
  <c r="J1580"/>
  <c r="I1580"/>
  <c r="H1580"/>
  <c r="G1580"/>
  <c r="F1580"/>
  <c r="E1580"/>
  <c r="D1580"/>
  <c r="P1579"/>
  <c r="O1579"/>
  <c r="N1579"/>
  <c r="M1579"/>
  <c r="L1579"/>
  <c r="K1579"/>
  <c r="J1579"/>
  <c r="I1579"/>
  <c r="H1579"/>
  <c r="G1579"/>
  <c r="F1579"/>
  <c r="E1579"/>
  <c r="Q1579"/>
  <c r="D1579"/>
  <c r="P1578"/>
  <c r="O1578"/>
  <c r="N1578"/>
  <c r="M1578"/>
  <c r="L1578"/>
  <c r="K1578"/>
  <c r="J1578"/>
  <c r="I1578"/>
  <c r="H1578"/>
  <c r="G1578"/>
  <c r="F1578"/>
  <c r="E1578"/>
  <c r="D1578"/>
  <c r="P1577"/>
  <c r="O1577"/>
  <c r="N1577"/>
  <c r="M1577"/>
  <c r="L1577"/>
  <c r="K1577"/>
  <c r="J1577"/>
  <c r="I1577"/>
  <c r="H1577"/>
  <c r="G1577"/>
  <c r="F1577"/>
  <c r="E1577"/>
  <c r="Q1577"/>
  <c r="D1577"/>
  <c r="P1576"/>
  <c r="O1576"/>
  <c r="N1576"/>
  <c r="M1576"/>
  <c r="L1576"/>
  <c r="K1576"/>
  <c r="J1576"/>
  <c r="I1576"/>
  <c r="H1576"/>
  <c r="G1576"/>
  <c r="F1576"/>
  <c r="E1576"/>
  <c r="D1576"/>
  <c r="P1575"/>
  <c r="O1575"/>
  <c r="N1575"/>
  <c r="M1575"/>
  <c r="L1575"/>
  <c r="K1575"/>
  <c r="J1575"/>
  <c r="I1575"/>
  <c r="H1575"/>
  <c r="G1575"/>
  <c r="F1575"/>
  <c r="E1575"/>
  <c r="Q1575"/>
  <c r="D1575"/>
  <c r="P1574"/>
  <c r="O1574"/>
  <c r="N1574"/>
  <c r="M1574"/>
  <c r="L1574"/>
  <c r="K1574"/>
  <c r="J1574"/>
  <c r="I1574"/>
  <c r="H1574"/>
  <c r="G1574"/>
  <c r="F1574"/>
  <c r="E1574"/>
  <c r="D1574"/>
  <c r="P1573"/>
  <c r="O1573"/>
  <c r="N1573"/>
  <c r="M1573"/>
  <c r="L1573"/>
  <c r="K1573"/>
  <c r="J1573"/>
  <c r="I1573"/>
  <c r="H1573"/>
  <c r="G1573"/>
  <c r="F1573"/>
  <c r="E1573"/>
  <c r="D1573"/>
  <c r="P1572"/>
  <c r="O1572"/>
  <c r="N1572"/>
  <c r="M1572"/>
  <c r="L1572"/>
  <c r="K1572"/>
  <c r="J1572"/>
  <c r="I1572"/>
  <c r="H1572"/>
  <c r="G1572"/>
  <c r="F1572"/>
  <c r="E1572"/>
  <c r="D1572"/>
  <c r="P1571"/>
  <c r="O1571"/>
  <c r="N1571"/>
  <c r="M1571"/>
  <c r="L1571"/>
  <c r="K1571"/>
  <c r="J1571"/>
  <c r="I1571"/>
  <c r="H1571"/>
  <c r="G1571"/>
  <c r="F1571"/>
  <c r="E1571"/>
  <c r="Q1571"/>
  <c r="D1571"/>
  <c r="P1570"/>
  <c r="O1570"/>
  <c r="N1570"/>
  <c r="M1570"/>
  <c r="L1570"/>
  <c r="K1570"/>
  <c r="J1570"/>
  <c r="I1570"/>
  <c r="H1570"/>
  <c r="G1570"/>
  <c r="F1570"/>
  <c r="E1570"/>
  <c r="D1570"/>
  <c r="P1569"/>
  <c r="O1569"/>
  <c r="N1569"/>
  <c r="M1569"/>
  <c r="L1569"/>
  <c r="K1569"/>
  <c r="J1569"/>
  <c r="I1569"/>
  <c r="H1569"/>
  <c r="G1569"/>
  <c r="F1569"/>
  <c r="E1569"/>
  <c r="Q1569"/>
  <c r="D1569"/>
  <c r="P1568"/>
  <c r="O1568"/>
  <c r="N1568"/>
  <c r="M1568"/>
  <c r="L1568"/>
  <c r="K1568"/>
  <c r="J1568"/>
  <c r="I1568"/>
  <c r="H1568"/>
  <c r="G1568"/>
  <c r="F1568"/>
  <c r="E1568"/>
  <c r="D1568"/>
  <c r="P1567"/>
  <c r="O1567"/>
  <c r="N1567"/>
  <c r="M1567"/>
  <c r="L1567"/>
  <c r="K1567"/>
  <c r="J1567"/>
  <c r="I1567"/>
  <c r="H1567"/>
  <c r="G1567"/>
  <c r="F1567"/>
  <c r="E1567"/>
  <c r="Q1567"/>
  <c r="D1567"/>
  <c r="P1566"/>
  <c r="O1566"/>
  <c r="N1566"/>
  <c r="M1566"/>
  <c r="L1566"/>
  <c r="K1566"/>
  <c r="J1566"/>
  <c r="I1566"/>
  <c r="H1566"/>
  <c r="G1566"/>
  <c r="F1566"/>
  <c r="E1566"/>
  <c r="D1566"/>
  <c r="P1565"/>
  <c r="O1565"/>
  <c r="N1565"/>
  <c r="M1565"/>
  <c r="L1565"/>
  <c r="K1565"/>
  <c r="J1565"/>
  <c r="I1565"/>
  <c r="H1565"/>
  <c r="G1565"/>
  <c r="F1565"/>
  <c r="E1565"/>
  <c r="D1565"/>
  <c r="P1586"/>
  <c r="AP1536"/>
  <c r="BP1536"/>
  <c r="O1586"/>
  <c r="AO1536"/>
  <c r="BO1536"/>
  <c r="BT1536"/>
  <c r="BW1536"/>
  <c r="N1586"/>
  <c r="AN1536"/>
  <c r="BN1536"/>
  <c r="M1586"/>
  <c r="AM1536"/>
  <c r="BM1536"/>
  <c r="L1586"/>
  <c r="AL1536"/>
  <c r="BL1536"/>
  <c r="K1586"/>
  <c r="AK1536"/>
  <c r="BK1536"/>
  <c r="J1586"/>
  <c r="AJ1536"/>
  <c r="BJ1536"/>
  <c r="I1586"/>
  <c r="AI1536"/>
  <c r="BI1536"/>
  <c r="H1586"/>
  <c r="AH1536"/>
  <c r="BH1536"/>
  <c r="G1586"/>
  <c r="AG1536"/>
  <c r="BG1536"/>
  <c r="F1586"/>
  <c r="AF1536"/>
  <c r="BF1536"/>
  <c r="E1586"/>
  <c r="AE1536"/>
  <c r="BE1536"/>
  <c r="BS1536"/>
  <c r="BV1536"/>
  <c r="D1586"/>
  <c r="AD1536"/>
  <c r="BD1536"/>
  <c r="Q1581"/>
  <c r="Q1573"/>
  <c r="Q1565"/>
  <c r="P1473"/>
  <c r="P1467"/>
  <c r="N1480"/>
  <c r="O1479"/>
  <c r="K1479"/>
  <c r="L1478"/>
  <c r="N1476"/>
  <c r="L1476"/>
  <c r="O1473"/>
  <c r="M1473"/>
  <c r="K1473"/>
  <c r="N1472"/>
  <c r="L1472"/>
  <c r="O1471"/>
  <c r="M1471"/>
  <c r="K1471"/>
  <c r="N1470"/>
  <c r="L1470"/>
  <c r="O1469"/>
  <c r="M1469"/>
  <c r="K1469"/>
  <c r="N1468"/>
  <c r="L1468"/>
  <c r="O1467"/>
  <c r="M1467"/>
  <c r="K1467"/>
  <c r="N1466"/>
  <c r="L1466"/>
  <c r="O1465"/>
  <c r="M1465"/>
  <c r="K1465"/>
  <c r="I1480"/>
  <c r="G1480"/>
  <c r="E1480"/>
  <c r="I1479"/>
  <c r="G1479"/>
  <c r="E1479"/>
  <c r="I1478"/>
  <c r="G1478"/>
  <c r="E1478"/>
  <c r="I1476"/>
  <c r="G1476"/>
  <c r="E1476"/>
  <c r="I1473"/>
  <c r="G1473"/>
  <c r="E1473"/>
  <c r="I1472"/>
  <c r="G1472"/>
  <c r="E1472"/>
  <c r="I1471"/>
  <c r="G1471"/>
  <c r="E1471"/>
  <c r="I1470"/>
  <c r="G1470"/>
  <c r="E1470"/>
  <c r="I1469"/>
  <c r="G1469"/>
  <c r="E1469"/>
  <c r="I1468"/>
  <c r="G1468"/>
  <c r="E1468"/>
  <c r="I1467"/>
  <c r="G1467"/>
  <c r="E1467"/>
  <c r="I1466"/>
  <c r="G1466"/>
  <c r="E1466"/>
  <c r="I1465"/>
  <c r="G1465"/>
  <c r="E1465"/>
  <c r="D1478"/>
  <c r="D1473"/>
  <c r="D1471"/>
  <c r="D1469"/>
  <c r="D1467"/>
  <c r="D1465"/>
  <c r="U295"/>
  <c r="U300"/>
  <c r="U299"/>
  <c r="U298"/>
  <c r="U297"/>
  <c r="U296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BC294"/>
  <c r="BC293"/>
  <c r="BC292"/>
  <c r="BC291"/>
  <c r="BC290"/>
  <c r="BC289"/>
  <c r="BC288"/>
  <c r="BC287"/>
  <c r="BC286"/>
  <c r="BC285"/>
  <c r="BC284"/>
  <c r="BC283"/>
  <c r="BC282"/>
  <c r="BC281"/>
  <c r="BC280"/>
  <c r="BC279"/>
  <c r="BC278"/>
  <c r="BC277"/>
  <c r="BC276"/>
  <c r="BC275"/>
  <c r="BC274"/>
  <c r="BC273"/>
  <c r="BC272"/>
  <c r="BC271"/>
  <c r="BC270"/>
  <c r="BC269"/>
  <c r="BC268"/>
  <c r="BC267"/>
  <c r="BC266"/>
  <c r="BC265"/>
  <c r="W144"/>
  <c r="V144"/>
  <c r="T144"/>
  <c r="S144"/>
  <c r="W143"/>
  <c r="V143"/>
  <c r="T143"/>
  <c r="S143"/>
  <c r="W142"/>
  <c r="V142"/>
  <c r="T142"/>
  <c r="S142"/>
  <c r="W141"/>
  <c r="V141"/>
  <c r="T141"/>
  <c r="S141"/>
  <c r="W140"/>
  <c r="V140"/>
  <c r="T140"/>
  <c r="S140"/>
  <c r="W139"/>
  <c r="V139"/>
  <c r="T139"/>
  <c r="S139"/>
  <c r="W138"/>
  <c r="V138"/>
  <c r="T138"/>
  <c r="S138"/>
  <c r="W137"/>
  <c r="V137"/>
  <c r="T137"/>
  <c r="S13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T37"/>
  <c r="S37"/>
  <c r="W36"/>
  <c r="V36"/>
  <c r="T36"/>
  <c r="S36"/>
  <c r="W35"/>
  <c r="V35"/>
  <c r="T35"/>
  <c r="S35"/>
  <c r="W34"/>
  <c r="V34"/>
  <c r="T34"/>
  <c r="S34"/>
  <c r="W33"/>
  <c r="V33"/>
  <c r="T33"/>
  <c r="S33"/>
  <c r="W184"/>
  <c r="V184"/>
  <c r="T184"/>
  <c r="S184"/>
  <c r="W183"/>
  <c r="V183"/>
  <c r="T183"/>
  <c r="S183"/>
  <c r="R183"/>
  <c r="W182"/>
  <c r="V182"/>
  <c r="T182"/>
  <c r="S182"/>
  <c r="R182"/>
  <c r="W181"/>
  <c r="V181"/>
  <c r="T181"/>
  <c r="S181"/>
  <c r="N17"/>
  <c r="D17"/>
  <c r="V17"/>
  <c r="E17"/>
  <c r="E18"/>
  <c r="E19"/>
  <c r="F17"/>
  <c r="F18"/>
  <c r="F19"/>
  <c r="G17"/>
  <c r="G18"/>
  <c r="G19"/>
  <c r="H17"/>
  <c r="H18"/>
  <c r="H19"/>
  <c r="I17"/>
  <c r="I18"/>
  <c r="I19"/>
  <c r="J17"/>
  <c r="J18"/>
  <c r="J19"/>
  <c r="K17"/>
  <c r="K18"/>
  <c r="K19"/>
  <c r="L17"/>
  <c r="L18"/>
  <c r="M17"/>
  <c r="M18"/>
  <c r="M19"/>
  <c r="O17"/>
  <c r="O18"/>
  <c r="P17"/>
  <c r="P18"/>
  <c r="P19"/>
  <c r="N694"/>
  <c r="Q544"/>
  <c r="Q594"/>
  <c r="Q644"/>
  <c r="D694"/>
  <c r="E694"/>
  <c r="F693"/>
  <c r="Q543"/>
  <c r="Q593"/>
  <c r="Q643"/>
  <c r="G694"/>
  <c r="H694"/>
  <c r="I694"/>
  <c r="J694"/>
  <c r="N693"/>
  <c r="D693"/>
  <c r="E693"/>
  <c r="F692"/>
  <c r="Q542"/>
  <c r="Q592"/>
  <c r="Q642"/>
  <c r="G693"/>
  <c r="H693"/>
  <c r="I693"/>
  <c r="J693"/>
  <c r="N692"/>
  <c r="D692"/>
  <c r="E692"/>
  <c r="F691"/>
  <c r="Q541"/>
  <c r="Q591"/>
  <c r="Q641"/>
  <c r="G692"/>
  <c r="H692"/>
  <c r="I692"/>
  <c r="J692"/>
  <c r="N691"/>
  <c r="D691"/>
  <c r="E691"/>
  <c r="F690"/>
  <c r="Q540"/>
  <c r="Q590"/>
  <c r="Q640"/>
  <c r="G691"/>
  <c r="H691"/>
  <c r="I691"/>
  <c r="J691"/>
  <c r="N690"/>
  <c r="D690"/>
  <c r="E690"/>
  <c r="F689"/>
  <c r="Q539"/>
  <c r="Q589"/>
  <c r="Q639"/>
  <c r="G690"/>
  <c r="H690"/>
  <c r="I690"/>
  <c r="J690"/>
  <c r="N689"/>
  <c r="D689"/>
  <c r="E689"/>
  <c r="F688"/>
  <c r="Q538"/>
  <c r="Q588"/>
  <c r="Q638"/>
  <c r="G688"/>
  <c r="G689"/>
  <c r="H689"/>
  <c r="I689"/>
  <c r="J689"/>
  <c r="N688"/>
  <c r="D688"/>
  <c r="E688"/>
  <c r="F687"/>
  <c r="Q537"/>
  <c r="Q587"/>
  <c r="Q637"/>
  <c r="H688"/>
  <c r="I688"/>
  <c r="J688"/>
  <c r="N687"/>
  <c r="D687"/>
  <c r="E687"/>
  <c r="F686"/>
  <c r="Q536"/>
  <c r="Q586"/>
  <c r="Q636"/>
  <c r="G687"/>
  <c r="H687"/>
  <c r="I687"/>
  <c r="J687"/>
  <c r="N686"/>
  <c r="D686"/>
  <c r="E686"/>
  <c r="F685"/>
  <c r="Q535"/>
  <c r="Q585"/>
  <c r="Q635"/>
  <c r="G686"/>
  <c r="H686"/>
  <c r="I686"/>
  <c r="J686"/>
  <c r="N685"/>
  <c r="D685"/>
  <c r="E685"/>
  <c r="F684"/>
  <c r="Q534"/>
  <c r="Q584"/>
  <c r="Q634"/>
  <c r="G685"/>
  <c r="H685"/>
  <c r="I685"/>
  <c r="J685"/>
  <c r="N684"/>
  <c r="D684"/>
  <c r="E684"/>
  <c r="F683"/>
  <c r="Q533"/>
  <c r="Q583"/>
  <c r="Q633"/>
  <c r="G684"/>
  <c r="H684"/>
  <c r="I684"/>
  <c r="J684"/>
  <c r="N683"/>
  <c r="D683"/>
  <c r="E683"/>
  <c r="F682"/>
  <c r="Q532"/>
  <c r="Q582"/>
  <c r="Q632"/>
  <c r="G683"/>
  <c r="H683"/>
  <c r="I683"/>
  <c r="J683"/>
  <c r="N682"/>
  <c r="D682"/>
  <c r="E682"/>
  <c r="Q1681"/>
  <c r="N281"/>
  <c r="G682"/>
  <c r="H682"/>
  <c r="I682"/>
  <c r="J682"/>
  <c r="Q1680"/>
  <c r="H281"/>
  <c r="AH281"/>
  <c r="BH281"/>
  <c r="J281"/>
  <c r="AJ281"/>
  <c r="BJ281"/>
  <c r="Q1679"/>
  <c r="Q1678"/>
  <c r="F278"/>
  <c r="AF278"/>
  <c r="BF278"/>
  <c r="Q1677"/>
  <c r="Q1676"/>
  <c r="F276"/>
  <c r="AF276"/>
  <c r="BF276"/>
  <c r="Q1675"/>
  <c r="Q1674"/>
  <c r="Q1673"/>
  <c r="N273"/>
  <c r="AN273"/>
  <c r="G273"/>
  <c r="AG273"/>
  <c r="BG273"/>
  <c r="J273"/>
  <c r="AJ273"/>
  <c r="BJ273"/>
  <c r="Q1672"/>
  <c r="Q1671"/>
  <c r="N271"/>
  <c r="Q1670"/>
  <c r="F270"/>
  <c r="AF270"/>
  <c r="BF270"/>
  <c r="Q1669"/>
  <c r="N269"/>
  <c r="H269"/>
  <c r="AH269"/>
  <c r="BH269"/>
  <c r="Q1668"/>
  <c r="F268"/>
  <c r="AF268"/>
  <c r="BF268"/>
  <c r="Q1667"/>
  <c r="N267"/>
  <c r="Q1666"/>
  <c r="F266"/>
  <c r="AF266"/>
  <c r="BF266"/>
  <c r="K694"/>
  <c r="L694"/>
  <c r="M694"/>
  <c r="O694"/>
  <c r="P694"/>
  <c r="K693"/>
  <c r="L693"/>
  <c r="M693"/>
  <c r="O693"/>
  <c r="P693"/>
  <c r="K692"/>
  <c r="L692"/>
  <c r="M692"/>
  <c r="O692"/>
  <c r="P692"/>
  <c r="K691"/>
  <c r="L691"/>
  <c r="M691"/>
  <c r="O691"/>
  <c r="P691"/>
  <c r="K690"/>
  <c r="L690"/>
  <c r="M690"/>
  <c r="O690"/>
  <c r="P690"/>
  <c r="K689"/>
  <c r="L689"/>
  <c r="M689"/>
  <c r="O689"/>
  <c r="P689"/>
  <c r="K688"/>
  <c r="L688"/>
  <c r="M688"/>
  <c r="O688"/>
  <c r="P688"/>
  <c r="K687"/>
  <c r="L687"/>
  <c r="M687"/>
  <c r="O687"/>
  <c r="P687"/>
  <c r="K686"/>
  <c r="L686"/>
  <c r="M686"/>
  <c r="O686"/>
  <c r="P686"/>
  <c r="K685"/>
  <c r="L685"/>
  <c r="M685"/>
  <c r="O685"/>
  <c r="P685"/>
  <c r="K684"/>
  <c r="L684"/>
  <c r="M684"/>
  <c r="O684"/>
  <c r="P684"/>
  <c r="K683"/>
  <c r="L683"/>
  <c r="M683"/>
  <c r="O683"/>
  <c r="P683"/>
  <c r="K682"/>
  <c r="L682"/>
  <c r="M682"/>
  <c r="O682"/>
  <c r="P682"/>
  <c r="K281"/>
  <c r="AK281"/>
  <c r="BK281"/>
  <c r="M281"/>
  <c r="AM281"/>
  <c r="BM281"/>
  <c r="P281"/>
  <c r="AP281"/>
  <c r="BP281"/>
  <c r="L280"/>
  <c r="AL280"/>
  <c r="BL280"/>
  <c r="P279"/>
  <c r="AP279"/>
  <c r="BP279"/>
  <c r="K278"/>
  <c r="AK278"/>
  <c r="BK278"/>
  <c r="K277"/>
  <c r="AK277"/>
  <c r="BK277"/>
  <c r="K276"/>
  <c r="AK276"/>
  <c r="BK276"/>
  <c r="L276"/>
  <c r="AL276"/>
  <c r="BL276"/>
  <c r="M276"/>
  <c r="AM276"/>
  <c r="BM276"/>
  <c r="O276"/>
  <c r="AO276"/>
  <c r="BO276"/>
  <c r="P276"/>
  <c r="AP276"/>
  <c r="BP276"/>
  <c r="M275"/>
  <c r="AM275"/>
  <c r="BM275"/>
  <c r="L274"/>
  <c r="AL274"/>
  <c r="BL274"/>
  <c r="K273"/>
  <c r="AK273"/>
  <c r="BK273"/>
  <c r="L273"/>
  <c r="AL273"/>
  <c r="BL273"/>
  <c r="M273"/>
  <c r="AM273"/>
  <c r="BM273"/>
  <c r="O273"/>
  <c r="AO273"/>
  <c r="BO273"/>
  <c r="P273"/>
  <c r="AP273"/>
  <c r="BP273"/>
  <c r="O272"/>
  <c r="AO272"/>
  <c r="BO272"/>
  <c r="K271"/>
  <c r="AK271"/>
  <c r="BK271"/>
  <c r="L271"/>
  <c r="AL271"/>
  <c r="BL271"/>
  <c r="M271"/>
  <c r="AM271"/>
  <c r="BM271"/>
  <c r="O271"/>
  <c r="AO271"/>
  <c r="BO271"/>
  <c r="P271"/>
  <c r="AP271"/>
  <c r="BP271"/>
  <c r="K270"/>
  <c r="AK270"/>
  <c r="BK270"/>
  <c r="M270"/>
  <c r="AM270"/>
  <c r="BM270"/>
  <c r="P270"/>
  <c r="AP270"/>
  <c r="BP270"/>
  <c r="K269"/>
  <c r="AK269"/>
  <c r="BK269"/>
  <c r="L269"/>
  <c r="AL269"/>
  <c r="BL269"/>
  <c r="M269"/>
  <c r="AM269"/>
  <c r="BM269"/>
  <c r="O269"/>
  <c r="AO269"/>
  <c r="BO269"/>
  <c r="P269"/>
  <c r="AP269"/>
  <c r="BP269"/>
  <c r="K268"/>
  <c r="AK268"/>
  <c r="BK268"/>
  <c r="L268"/>
  <c r="AL268"/>
  <c r="BL268"/>
  <c r="M268"/>
  <c r="AM268"/>
  <c r="BM268"/>
  <c r="O268"/>
  <c r="AO268"/>
  <c r="BO268"/>
  <c r="P268"/>
  <c r="AP268"/>
  <c r="BP268"/>
  <c r="L267"/>
  <c r="AL267"/>
  <c r="BL267"/>
  <c r="O267"/>
  <c r="AO267"/>
  <c r="BO267"/>
  <c r="K266"/>
  <c r="AK266"/>
  <c r="BK266"/>
  <c r="L266"/>
  <c r="AL266"/>
  <c r="BL266"/>
  <c r="M266"/>
  <c r="AM266"/>
  <c r="BM266"/>
  <c r="O266"/>
  <c r="AO266"/>
  <c r="BO266"/>
  <c r="P266"/>
  <c r="AP266"/>
  <c r="BP266"/>
  <c r="Q1665"/>
  <c r="D265"/>
  <c r="F694"/>
  <c r="Q181"/>
  <c r="E131"/>
  <c r="BT1743"/>
  <c r="BW1743"/>
  <c r="BS1743"/>
  <c r="BT1742"/>
  <c r="BW1742"/>
  <c r="BS1742"/>
  <c r="BT1741"/>
  <c r="BW1741"/>
  <c r="BS1741"/>
  <c r="BT1740"/>
  <c r="BW1740"/>
  <c r="BS1740"/>
  <c r="BT1739"/>
  <c r="BW1739"/>
  <c r="BS1739"/>
  <c r="BT1738"/>
  <c r="BW1738"/>
  <c r="BS1738"/>
  <c r="BT1737"/>
  <c r="BW1737"/>
  <c r="BS1737"/>
  <c r="BT1736"/>
  <c r="BW1736"/>
  <c r="BS1736"/>
  <c r="BT1735"/>
  <c r="BW1735"/>
  <c r="BS1735"/>
  <c r="BT1734"/>
  <c r="BW1734"/>
  <c r="BS1734"/>
  <c r="BT1733"/>
  <c r="BW1733"/>
  <c r="BS1733"/>
  <c r="BT1732"/>
  <c r="BW1732"/>
  <c r="BS1732"/>
  <c r="BR1733"/>
  <c r="BT1731"/>
  <c r="BW1731"/>
  <c r="BS1731"/>
  <c r="BT1730"/>
  <c r="BW1730"/>
  <c r="BS1730"/>
  <c r="BT1729"/>
  <c r="BW1729"/>
  <c r="BS1729"/>
  <c r="BT1728"/>
  <c r="BW1728"/>
  <c r="BS1728"/>
  <c r="BT1727"/>
  <c r="BW1727"/>
  <c r="BS1727"/>
  <c r="BT1726"/>
  <c r="BW1726"/>
  <c r="BS1726"/>
  <c r="BT1725"/>
  <c r="BW1725"/>
  <c r="BS1725"/>
  <c r="BT1724"/>
  <c r="BW1724"/>
  <c r="BS1724"/>
  <c r="BT1723"/>
  <c r="BW1723"/>
  <c r="BS1723"/>
  <c r="BT1722"/>
  <c r="BW1722"/>
  <c r="BS1722"/>
  <c r="BT1721"/>
  <c r="BW1721"/>
  <c r="BS1721"/>
  <c r="BT1720"/>
  <c r="BW1720"/>
  <c r="BS1720"/>
  <c r="BT1719"/>
  <c r="BW1719"/>
  <c r="BS1719"/>
  <c r="BT1718"/>
  <c r="BW1718"/>
  <c r="BS1718"/>
  <c r="BT1717"/>
  <c r="BW1717"/>
  <c r="BS1717"/>
  <c r="BT1716"/>
  <c r="BW1716"/>
  <c r="BS1716"/>
  <c r="BT1715"/>
  <c r="BW1715"/>
  <c r="BS1715"/>
  <c r="BT1714"/>
  <c r="BW1714"/>
  <c r="BS1714"/>
  <c r="BT1693"/>
  <c r="BW1693"/>
  <c r="BS1693"/>
  <c r="BT1692"/>
  <c r="BW1692"/>
  <c r="BS1692"/>
  <c r="BT1691"/>
  <c r="BW1691"/>
  <c r="BS1691"/>
  <c r="BT1690"/>
  <c r="BW1690"/>
  <c r="BS1690"/>
  <c r="BT1689"/>
  <c r="BW1689"/>
  <c r="BS1689"/>
  <c r="BT1688"/>
  <c r="BW1688"/>
  <c r="BS1688"/>
  <c r="BT1687"/>
  <c r="BW1687"/>
  <c r="BS1687"/>
  <c r="BT1686"/>
  <c r="BW1686"/>
  <c r="BS1686"/>
  <c r="BT1685"/>
  <c r="BW1685"/>
  <c r="BS1685"/>
  <c r="BT1684"/>
  <c r="BW1684"/>
  <c r="BS1684"/>
  <c r="BT1683"/>
  <c r="BW1683"/>
  <c r="BS1683"/>
  <c r="BT1682"/>
  <c r="BW1682"/>
  <c r="BS1682"/>
  <c r="BT1681"/>
  <c r="BW1681"/>
  <c r="BS1681"/>
  <c r="BT1680"/>
  <c r="BW1680"/>
  <c r="BS1680"/>
  <c r="BT1679"/>
  <c r="BW1679"/>
  <c r="BS1679"/>
  <c r="BT1678"/>
  <c r="BW1678"/>
  <c r="BS1678"/>
  <c r="BT1677"/>
  <c r="BW1677"/>
  <c r="BS1677"/>
  <c r="BT1676"/>
  <c r="BW1676"/>
  <c r="BS1676"/>
  <c r="BT1675"/>
  <c r="BW1675"/>
  <c r="BS1675"/>
  <c r="BV1675"/>
  <c r="BT1674"/>
  <c r="BW1674"/>
  <c r="BS1674"/>
  <c r="BT1673"/>
  <c r="BW1673"/>
  <c r="BS1673"/>
  <c r="BT1672"/>
  <c r="BW1672"/>
  <c r="BS1672"/>
  <c r="BT1671"/>
  <c r="BW1671"/>
  <c r="BS1671"/>
  <c r="BV1671"/>
  <c r="BT1670"/>
  <c r="BW1670"/>
  <c r="BS1670"/>
  <c r="BT1669"/>
  <c r="BW1669"/>
  <c r="BS1669"/>
  <c r="BT1668"/>
  <c r="BW1668"/>
  <c r="BS1668"/>
  <c r="BT1667"/>
  <c r="BW1667"/>
  <c r="BS1667"/>
  <c r="BV1667"/>
  <c r="BT1666"/>
  <c r="BW1666"/>
  <c r="BS1666"/>
  <c r="BT1665"/>
  <c r="BW1665"/>
  <c r="BS1665"/>
  <c r="BT1664"/>
  <c r="BW1664"/>
  <c r="BS1664"/>
  <c r="BT1643"/>
  <c r="BW1643"/>
  <c r="BS1643"/>
  <c r="BT1642"/>
  <c r="BW1642"/>
  <c r="BS1642"/>
  <c r="BT1641"/>
  <c r="BW1641"/>
  <c r="BS1641"/>
  <c r="BT1640"/>
  <c r="BW1640"/>
  <c r="BS1640"/>
  <c r="BT1639"/>
  <c r="BW1639"/>
  <c r="BS1639"/>
  <c r="BT1638"/>
  <c r="BW1638"/>
  <c r="BS1638"/>
  <c r="BT1637"/>
  <c r="BW1637"/>
  <c r="BS1637"/>
  <c r="BT1636"/>
  <c r="BW1636"/>
  <c r="BS1636"/>
  <c r="BT1635"/>
  <c r="BW1635"/>
  <c r="BS1635"/>
  <c r="BT1634"/>
  <c r="BW1634"/>
  <c r="BS1634"/>
  <c r="BT1633"/>
  <c r="BW1633"/>
  <c r="BS1633"/>
  <c r="BT1632"/>
  <c r="BW1632"/>
  <c r="BS1632"/>
  <c r="BT1631"/>
  <c r="BW1631"/>
  <c r="BS1631"/>
  <c r="BT1630"/>
  <c r="BW1630"/>
  <c r="BS1630"/>
  <c r="BT1629"/>
  <c r="BW1629"/>
  <c r="BS1629"/>
  <c r="BT1628"/>
  <c r="BW1628"/>
  <c r="BS1628"/>
  <c r="BT1627"/>
  <c r="BW1627"/>
  <c r="BS1627"/>
  <c r="BT1626"/>
  <c r="BW1626"/>
  <c r="BS1626"/>
  <c r="BT1625"/>
  <c r="BW1625"/>
  <c r="BS1625"/>
  <c r="BT1624"/>
  <c r="BW1624"/>
  <c r="BS1624"/>
  <c r="BT1623"/>
  <c r="BW1623"/>
  <c r="BS1623"/>
  <c r="BT1622"/>
  <c r="BW1622"/>
  <c r="BS1622"/>
  <c r="BT1621"/>
  <c r="BW1621"/>
  <c r="BS1621"/>
  <c r="BT1620"/>
  <c r="BW1620"/>
  <c r="BS1620"/>
  <c r="BT1619"/>
  <c r="BW1619"/>
  <c r="BS1619"/>
  <c r="BT1618"/>
  <c r="BW1618"/>
  <c r="BS1618"/>
  <c r="BT1617"/>
  <c r="BW1617"/>
  <c r="BS1617"/>
  <c r="BT1616"/>
  <c r="BW1616"/>
  <c r="BS1616"/>
  <c r="BT1615"/>
  <c r="BW1615"/>
  <c r="BS1615"/>
  <c r="BT1614"/>
  <c r="BW1614"/>
  <c r="BS1614"/>
  <c r="BT1593"/>
  <c r="BW1593"/>
  <c r="BS1593"/>
  <c r="BT1592"/>
  <c r="BW1592"/>
  <c r="BS1592"/>
  <c r="BT1590"/>
  <c r="BW1590"/>
  <c r="BS1590"/>
  <c r="BT1589"/>
  <c r="BW1589"/>
  <c r="BS1589"/>
  <c r="BT1588"/>
  <c r="BW1588"/>
  <c r="BS1588"/>
  <c r="BT1587"/>
  <c r="BW1587"/>
  <c r="BS1587"/>
  <c r="BT1586"/>
  <c r="BW1586"/>
  <c r="BS1586"/>
  <c r="BT1585"/>
  <c r="BW1585"/>
  <c r="BS1585"/>
  <c r="BT1584"/>
  <c r="BW1584"/>
  <c r="BS1584"/>
  <c r="BT1583"/>
  <c r="BW1583"/>
  <c r="BS1583"/>
  <c r="BT1582"/>
  <c r="BW1582"/>
  <c r="BS1582"/>
  <c r="BT1581"/>
  <c r="BW1581"/>
  <c r="BS1581"/>
  <c r="BT1580"/>
  <c r="BW1580"/>
  <c r="BS1580"/>
  <c r="BT1579"/>
  <c r="BW1579"/>
  <c r="BS1579"/>
  <c r="BT1578"/>
  <c r="BW1578"/>
  <c r="BS1578"/>
  <c r="BT1577"/>
  <c r="BW1577"/>
  <c r="BS1577"/>
  <c r="BT1576"/>
  <c r="BW1576"/>
  <c r="BS1576"/>
  <c r="BT1575"/>
  <c r="BW1575"/>
  <c r="BS1575"/>
  <c r="BT1574"/>
  <c r="BW1574"/>
  <c r="BS1574"/>
  <c r="BT1573"/>
  <c r="BW1573"/>
  <c r="BS1573"/>
  <c r="BT1572"/>
  <c r="BW1572"/>
  <c r="BS1572"/>
  <c r="BT1571"/>
  <c r="BW1571"/>
  <c r="BS1571"/>
  <c r="BT1570"/>
  <c r="BW1570"/>
  <c r="BS1570"/>
  <c r="BT1569"/>
  <c r="BW1569"/>
  <c r="BS1569"/>
  <c r="BT1568"/>
  <c r="BW1568"/>
  <c r="BS1568"/>
  <c r="BT1567"/>
  <c r="BW1567"/>
  <c r="BS1567"/>
  <c r="BT1566"/>
  <c r="BW1566"/>
  <c r="BS1566"/>
  <c r="BT1565"/>
  <c r="BW1565"/>
  <c r="BS1565"/>
  <c r="BT1564"/>
  <c r="BW1564"/>
  <c r="BS1564"/>
  <c r="BT1493"/>
  <c r="BW1493"/>
  <c r="BS1493"/>
  <c r="BV1493"/>
  <c r="BT1492"/>
  <c r="BW1492"/>
  <c r="BS1492"/>
  <c r="BV1492"/>
  <c r="BT1491"/>
  <c r="BW1491"/>
  <c r="BS1491"/>
  <c r="BV1491"/>
  <c r="BT1490"/>
  <c r="BW1490"/>
  <c r="BS1490"/>
  <c r="BV1490"/>
  <c r="BT1489"/>
  <c r="BW1489"/>
  <c r="BS1489"/>
  <c r="BV1489"/>
  <c r="BT1488"/>
  <c r="BW1488"/>
  <c r="BS1488"/>
  <c r="BV1488"/>
  <c r="BT1487"/>
  <c r="BW1487"/>
  <c r="BS1487"/>
  <c r="BV1487"/>
  <c r="BT1486"/>
  <c r="BW1486"/>
  <c r="BS1486"/>
  <c r="BV1486"/>
  <c r="BT1485"/>
  <c r="BW1485"/>
  <c r="BS1485"/>
  <c r="BV1485"/>
  <c r="BT1484"/>
  <c r="BW1484"/>
  <c r="BS1484"/>
  <c r="BV1484"/>
  <c r="BT1483"/>
  <c r="BW1483"/>
  <c r="BS1483"/>
  <c r="BV1483"/>
  <c r="BT1482"/>
  <c r="BW1482"/>
  <c r="BS1482"/>
  <c r="BV1482"/>
  <c r="BT1481"/>
  <c r="BW1481"/>
  <c r="BS1481"/>
  <c r="BV1481"/>
  <c r="BT1480"/>
  <c r="BW1480"/>
  <c r="BS1480"/>
  <c r="BV1480"/>
  <c r="BT1479"/>
  <c r="BW1479"/>
  <c r="BS1479"/>
  <c r="BV1479"/>
  <c r="BT1478"/>
  <c r="BW1478"/>
  <c r="BS1478"/>
  <c r="BV1478"/>
  <c r="BT1477"/>
  <c r="BW1477"/>
  <c r="BS1477"/>
  <c r="BV1477"/>
  <c r="BT1476"/>
  <c r="BW1476"/>
  <c r="BS1476"/>
  <c r="BV1476"/>
  <c r="BT1475"/>
  <c r="BW1475"/>
  <c r="BS1475"/>
  <c r="BV1475"/>
  <c r="BT1474"/>
  <c r="BW1474"/>
  <c r="BS1474"/>
  <c r="BV1474"/>
  <c r="BT1473"/>
  <c r="BW1473"/>
  <c r="BS1473"/>
  <c r="BV1473"/>
  <c r="BT1472"/>
  <c r="BW1472"/>
  <c r="BS1472"/>
  <c r="BV1472"/>
  <c r="BT1471"/>
  <c r="BW1471"/>
  <c r="BS1471"/>
  <c r="BV1471"/>
  <c r="BT1470"/>
  <c r="BW1470"/>
  <c r="BS1470"/>
  <c r="BV1470"/>
  <c r="BT1469"/>
  <c r="BW1469"/>
  <c r="BS1469"/>
  <c r="BV1469"/>
  <c r="BT1468"/>
  <c r="BW1468"/>
  <c r="BS1468"/>
  <c r="BV1468"/>
  <c r="BT1467"/>
  <c r="BW1467"/>
  <c r="BS1467"/>
  <c r="BV1467"/>
  <c r="BT1466"/>
  <c r="BW1466"/>
  <c r="BS1466"/>
  <c r="BV1466"/>
  <c r="BT1465"/>
  <c r="BW1465"/>
  <c r="BS1465"/>
  <c r="BV1465"/>
  <c r="BT1464"/>
  <c r="BW1464"/>
  <c r="BS1464"/>
  <c r="BV1464"/>
  <c r="AF144"/>
  <c r="BF144"/>
  <c r="AF143"/>
  <c r="BF143"/>
  <c r="AF142"/>
  <c r="BF142"/>
  <c r="AF141"/>
  <c r="BF141"/>
  <c r="AF140"/>
  <c r="BF140"/>
  <c r="AF139"/>
  <c r="BF139"/>
  <c r="AF138"/>
  <c r="BF138"/>
  <c r="AF137"/>
  <c r="BF137"/>
  <c r="O19"/>
  <c r="L19"/>
  <c r="C17"/>
  <c r="C18"/>
  <c r="C19"/>
  <c r="AT1633"/>
  <c r="AW1633"/>
  <c r="AS1633"/>
  <c r="AV1633"/>
  <c r="T1633"/>
  <c r="W1633"/>
  <c r="S1633"/>
  <c r="V1633"/>
  <c r="Q1633"/>
  <c r="C1591"/>
  <c r="AC1541"/>
  <c r="BC1541"/>
  <c r="Q1639"/>
  <c r="Q1638"/>
  <c r="Q1637"/>
  <c r="Q1636"/>
  <c r="Q1635"/>
  <c r="Q1634"/>
  <c r="Q1588"/>
  <c r="Q1591"/>
  <c r="Q1644"/>
  <c r="Q1643"/>
  <c r="Q1642"/>
  <c r="Q1640"/>
  <c r="Q1593"/>
  <c r="Q1592"/>
  <c r="Q1590"/>
  <c r="Q1589"/>
  <c r="Q1641"/>
  <c r="AT1644"/>
  <c r="AW1644"/>
  <c r="AS1644"/>
  <c r="T1644"/>
  <c r="W1644"/>
  <c r="S1644"/>
  <c r="V1644"/>
  <c r="AT1643"/>
  <c r="AW1643"/>
  <c r="AS1643"/>
  <c r="AV1643"/>
  <c r="T1643"/>
  <c r="W1643"/>
  <c r="S1643"/>
  <c r="V1643"/>
  <c r="AT1642"/>
  <c r="AW1642"/>
  <c r="AS1642"/>
  <c r="AV1642"/>
  <c r="T1642"/>
  <c r="W1642"/>
  <c r="S1642"/>
  <c r="V1642"/>
  <c r="AT1641"/>
  <c r="AW1641"/>
  <c r="AS1641"/>
  <c r="AV1641"/>
  <c r="T1641"/>
  <c r="W1641"/>
  <c r="S1641"/>
  <c r="V1641"/>
  <c r="AT1640"/>
  <c r="AW1640"/>
  <c r="AS1640"/>
  <c r="AV1640"/>
  <c r="T1640"/>
  <c r="W1640"/>
  <c r="S1640"/>
  <c r="V1640"/>
  <c r="AT1639"/>
  <c r="AW1639"/>
  <c r="AS1639"/>
  <c r="AV1639"/>
  <c r="T1639"/>
  <c r="W1639"/>
  <c r="S1639"/>
  <c r="AT1638"/>
  <c r="AW1638"/>
  <c r="AS1638"/>
  <c r="AV1638"/>
  <c r="T1638"/>
  <c r="W1638"/>
  <c r="S1638"/>
  <c r="V1638"/>
  <c r="AT1637"/>
  <c r="AW1637"/>
  <c r="AS1637"/>
  <c r="AV1637"/>
  <c r="T1637"/>
  <c r="W1637"/>
  <c r="S1637"/>
  <c r="V1637"/>
  <c r="AT1636"/>
  <c r="AW1636"/>
  <c r="AS1636"/>
  <c r="AV1636"/>
  <c r="T1636"/>
  <c r="W1636"/>
  <c r="S1636"/>
  <c r="V1636"/>
  <c r="AT1635"/>
  <c r="AW1635"/>
  <c r="AS1635"/>
  <c r="AV1635"/>
  <c r="T1635"/>
  <c r="W1635"/>
  <c r="S1635"/>
  <c r="V1635"/>
  <c r="AT1634"/>
  <c r="AW1634"/>
  <c r="AS1634"/>
  <c r="AV1634"/>
  <c r="T1634"/>
  <c r="W1634"/>
  <c r="S1634"/>
  <c r="V1634"/>
  <c r="AT1632"/>
  <c r="AW1632"/>
  <c r="AS1632"/>
  <c r="T1632"/>
  <c r="W1632"/>
  <c r="S1632"/>
  <c r="V1632"/>
  <c r="Q1632"/>
  <c r="AT1631"/>
  <c r="AW1631"/>
  <c r="AS1631"/>
  <c r="AV1631"/>
  <c r="T1631"/>
  <c r="W1631"/>
  <c r="S1631"/>
  <c r="Q1631"/>
  <c r="AT1630"/>
  <c r="AW1630"/>
  <c r="AS1630"/>
  <c r="AV1630"/>
  <c r="AT1629"/>
  <c r="AW1629"/>
  <c r="AS1629"/>
  <c r="AV1629"/>
  <c r="AT1628"/>
  <c r="AW1628"/>
  <c r="AS1628"/>
  <c r="AV1628"/>
  <c r="AT1627"/>
  <c r="AW1627"/>
  <c r="AS1627"/>
  <c r="AV1627"/>
  <c r="AT1626"/>
  <c r="AW1626"/>
  <c r="AS1626"/>
  <c r="AV1626"/>
  <c r="AT1625"/>
  <c r="AW1625"/>
  <c r="AS1625"/>
  <c r="AV1625"/>
  <c r="AT1624"/>
  <c r="AW1624"/>
  <c r="AS1624"/>
  <c r="AV1624"/>
  <c r="AT1623"/>
  <c r="AW1623"/>
  <c r="AS1623"/>
  <c r="AV1623"/>
  <c r="AT1622"/>
  <c r="AW1622"/>
  <c r="AS1622"/>
  <c r="AV1622"/>
  <c r="AT1621"/>
  <c r="AW1621"/>
  <c r="AS1621"/>
  <c r="AV1621"/>
  <c r="AT1620"/>
  <c r="AW1620"/>
  <c r="AS1620"/>
  <c r="AV1620"/>
  <c r="AT1619"/>
  <c r="AW1619"/>
  <c r="AS1619"/>
  <c r="AV1619"/>
  <c r="AT1618"/>
  <c r="AW1618"/>
  <c r="AS1618"/>
  <c r="AV1618"/>
  <c r="AT1617"/>
  <c r="AW1617"/>
  <c r="AS1617"/>
  <c r="AV1617"/>
  <c r="AT1616"/>
  <c r="AW1616"/>
  <c r="AS1616"/>
  <c r="AV1616"/>
  <c r="AT1615"/>
  <c r="AW1615"/>
  <c r="AS1615"/>
  <c r="AV1615"/>
  <c r="BC1612"/>
  <c r="AC1612"/>
  <c r="AT1594"/>
  <c r="AW1594"/>
  <c r="AS1594"/>
  <c r="AV1594"/>
  <c r="T1594"/>
  <c r="W1594"/>
  <c r="S1594"/>
  <c r="V1594"/>
  <c r="Q1594"/>
  <c r="AT1593"/>
  <c r="AW1593"/>
  <c r="AS1593"/>
  <c r="AV1593"/>
  <c r="T1593"/>
  <c r="W1593"/>
  <c r="S1593"/>
  <c r="V1593"/>
  <c r="AT1591"/>
  <c r="AW1591"/>
  <c r="AS1591"/>
  <c r="AV1591"/>
  <c r="T1591"/>
  <c r="W1591"/>
  <c r="S1591"/>
  <c r="V1591"/>
  <c r="AT1590"/>
  <c r="AW1590"/>
  <c r="AS1590"/>
  <c r="AV1590"/>
  <c r="T1590"/>
  <c r="W1590"/>
  <c r="S1590"/>
  <c r="V1590"/>
  <c r="AT1589"/>
  <c r="AW1589"/>
  <c r="AS1589"/>
  <c r="T1589"/>
  <c r="W1589"/>
  <c r="S1589"/>
  <c r="V1589"/>
  <c r="AT1588"/>
  <c r="AW1588"/>
  <c r="AS1588"/>
  <c r="AV1588"/>
  <c r="T1588"/>
  <c r="W1588"/>
  <c r="S1588"/>
  <c r="V1588"/>
  <c r="AT1587"/>
  <c r="AW1587"/>
  <c r="AS1587"/>
  <c r="AV1587"/>
  <c r="T1587"/>
  <c r="W1587"/>
  <c r="S1587"/>
  <c r="V1587"/>
  <c r="AT1586"/>
  <c r="AW1586"/>
  <c r="AS1586"/>
  <c r="AV1586"/>
  <c r="T1586"/>
  <c r="W1586"/>
  <c r="S1586"/>
  <c r="V1586"/>
  <c r="AT1585"/>
  <c r="AW1585"/>
  <c r="AS1585"/>
  <c r="AV1585"/>
  <c r="S1585"/>
  <c r="V1585"/>
  <c r="AT1584"/>
  <c r="AW1584"/>
  <c r="AS1584"/>
  <c r="AV1584"/>
  <c r="T1584"/>
  <c r="W1584"/>
  <c r="S1584"/>
  <c r="V1584"/>
  <c r="AT1583"/>
  <c r="AW1583"/>
  <c r="AS1583"/>
  <c r="AV1583"/>
  <c r="T1583"/>
  <c r="W1583"/>
  <c r="S1583"/>
  <c r="V1583"/>
  <c r="AT1582"/>
  <c r="AW1582"/>
  <c r="AS1582"/>
  <c r="AV1582"/>
  <c r="T1582"/>
  <c r="W1582"/>
  <c r="S1582"/>
  <c r="V1582"/>
  <c r="AT1581"/>
  <c r="AW1581"/>
  <c r="AS1581"/>
  <c r="AV1581"/>
  <c r="T1581"/>
  <c r="W1581"/>
  <c r="S1581"/>
  <c r="V1581"/>
  <c r="AT1580"/>
  <c r="AW1580"/>
  <c r="AS1580"/>
  <c r="AV1580"/>
  <c r="T1580"/>
  <c r="W1580"/>
  <c r="S1580"/>
  <c r="V1580"/>
  <c r="AT1579"/>
  <c r="AW1579"/>
  <c r="AS1579"/>
  <c r="AV1579"/>
  <c r="T1579"/>
  <c r="W1579"/>
  <c r="S1579"/>
  <c r="V1579"/>
  <c r="AT1578"/>
  <c r="AW1578"/>
  <c r="AS1578"/>
  <c r="AV1578"/>
  <c r="T1578"/>
  <c r="W1578"/>
  <c r="S1578"/>
  <c r="V1578"/>
  <c r="AT1577"/>
  <c r="AW1577"/>
  <c r="AS1577"/>
  <c r="AV1577"/>
  <c r="T1577"/>
  <c r="W1577"/>
  <c r="S1577"/>
  <c r="V1577"/>
  <c r="AT1576"/>
  <c r="AW1576"/>
  <c r="AS1576"/>
  <c r="AV1576"/>
  <c r="T1576"/>
  <c r="W1576"/>
  <c r="S1576"/>
  <c r="AT1575"/>
  <c r="AW1575"/>
  <c r="AS1575"/>
  <c r="AV1575"/>
  <c r="T1575"/>
  <c r="W1575"/>
  <c r="S1575"/>
  <c r="V1575"/>
  <c r="AT1574"/>
  <c r="AW1574"/>
  <c r="AS1574"/>
  <c r="AV1574"/>
  <c r="T1574"/>
  <c r="W1574"/>
  <c r="S1574"/>
  <c r="AT1573"/>
  <c r="AW1573"/>
  <c r="AS1573"/>
  <c r="AV1573"/>
  <c r="T1573"/>
  <c r="W1573"/>
  <c r="S1573"/>
  <c r="V1573"/>
  <c r="AT1572"/>
  <c r="AW1572"/>
  <c r="AS1572"/>
  <c r="AV1572"/>
  <c r="T1572"/>
  <c r="W1572"/>
  <c r="S1572"/>
  <c r="V1572"/>
  <c r="AT1571"/>
  <c r="AW1571"/>
  <c r="AS1571"/>
  <c r="AV1571"/>
  <c r="T1571"/>
  <c r="W1571"/>
  <c r="S1571"/>
  <c r="V1571"/>
  <c r="AT1570"/>
  <c r="AW1570"/>
  <c r="AS1570"/>
  <c r="AV1570"/>
  <c r="T1570"/>
  <c r="W1570"/>
  <c r="S1570"/>
  <c r="V1570"/>
  <c r="AT1569"/>
  <c r="AW1569"/>
  <c r="AS1569"/>
  <c r="AV1569"/>
  <c r="T1569"/>
  <c r="W1569"/>
  <c r="S1569"/>
  <c r="V1569"/>
  <c r="AT1568"/>
  <c r="AW1568"/>
  <c r="AS1568"/>
  <c r="AV1568"/>
  <c r="T1568"/>
  <c r="W1568"/>
  <c r="S1568"/>
  <c r="V1568"/>
  <c r="AT1567"/>
  <c r="AW1567"/>
  <c r="AS1567"/>
  <c r="AV1567"/>
  <c r="T1567"/>
  <c r="W1567"/>
  <c r="S1567"/>
  <c r="V1567"/>
  <c r="AT1566"/>
  <c r="AW1566"/>
  <c r="AS1566"/>
  <c r="AV1566"/>
  <c r="T1566"/>
  <c r="W1566"/>
  <c r="S1566"/>
  <c r="V1566"/>
  <c r="AT1565"/>
  <c r="AW1565"/>
  <c r="AS1565"/>
  <c r="AV1565"/>
  <c r="T1565"/>
  <c r="W1565"/>
  <c r="S1565"/>
  <c r="V1565"/>
  <c r="BC1562"/>
  <c r="AC1562"/>
  <c r="P1444"/>
  <c r="O1444"/>
  <c r="N1444"/>
  <c r="T1444"/>
  <c r="W1444"/>
  <c r="M1444"/>
  <c r="L1444"/>
  <c r="K1444"/>
  <c r="J1444"/>
  <c r="I1444"/>
  <c r="H1444"/>
  <c r="G1444"/>
  <c r="F1444"/>
  <c r="E1444"/>
  <c r="D1444"/>
  <c r="S1444"/>
  <c r="C1444"/>
  <c r="Q1732"/>
  <c r="P332"/>
  <c r="AP332"/>
  <c r="BP332"/>
  <c r="Q1731"/>
  <c r="M331"/>
  <c r="AM331"/>
  <c r="BM331"/>
  <c r="Q1730"/>
  <c r="Q1729"/>
  <c r="Q1728"/>
  <c r="P328"/>
  <c r="AP328"/>
  <c r="BP328"/>
  <c r="Q1727"/>
  <c r="P327"/>
  <c r="AP327"/>
  <c r="BP327"/>
  <c r="Q1726"/>
  <c r="P326"/>
  <c r="AP326"/>
  <c r="BP326"/>
  <c r="Q1725"/>
  <c r="P325"/>
  <c r="AP325"/>
  <c r="BP325"/>
  <c r="Q1724"/>
  <c r="Q1723"/>
  <c r="I323"/>
  <c r="Q1722"/>
  <c r="M322"/>
  <c r="AM322"/>
  <c r="BM322"/>
  <c r="Q1721"/>
  <c r="P321"/>
  <c r="AP321"/>
  <c r="BP321"/>
  <c r="Q1720"/>
  <c r="E320"/>
  <c r="Q1719"/>
  <c r="O319"/>
  <c r="AO319"/>
  <c r="BO319"/>
  <c r="Q1737"/>
  <c r="I337"/>
  <c r="Q1736"/>
  <c r="M336"/>
  <c r="AM336"/>
  <c r="BM336"/>
  <c r="Q1735"/>
  <c r="Q1734"/>
  <c r="Q1733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5"/>
  <c r="AE296"/>
  <c r="AD296"/>
  <c r="AC296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E295"/>
  <c r="AD295"/>
  <c r="AC295"/>
  <c r="AW244"/>
  <c r="AU244"/>
  <c r="Q244"/>
  <c r="AR244"/>
  <c r="AP244"/>
  <c r="BP244"/>
  <c r="AO244"/>
  <c r="BO244"/>
  <c r="AN244"/>
  <c r="BN244"/>
  <c r="AM244"/>
  <c r="BM244"/>
  <c r="AL244"/>
  <c r="BL244"/>
  <c r="AK244"/>
  <c r="BK244"/>
  <c r="AJ244"/>
  <c r="BJ244"/>
  <c r="AI244"/>
  <c r="BI244"/>
  <c r="AH244"/>
  <c r="BH244"/>
  <c r="AG244"/>
  <c r="BG244"/>
  <c r="AF243"/>
  <c r="BF243"/>
  <c r="AE244"/>
  <c r="BE244"/>
  <c r="AD244"/>
  <c r="BD244"/>
  <c r="AC244"/>
  <c r="BC244"/>
  <c r="AW243"/>
  <c r="Q243"/>
  <c r="AR243"/>
  <c r="AP243"/>
  <c r="BP243"/>
  <c r="AO243"/>
  <c r="BO243"/>
  <c r="AN243"/>
  <c r="BN243"/>
  <c r="AM243"/>
  <c r="BM243"/>
  <c r="AL243"/>
  <c r="BL243"/>
  <c r="AK243"/>
  <c r="BK243"/>
  <c r="AJ243"/>
  <c r="BJ243"/>
  <c r="AI243"/>
  <c r="BI243"/>
  <c r="AH243"/>
  <c r="BH243"/>
  <c r="AG243"/>
  <c r="BG243"/>
  <c r="AF242"/>
  <c r="BF242"/>
  <c r="AE243"/>
  <c r="BE243"/>
  <c r="AD243"/>
  <c r="BD243"/>
  <c r="AC243"/>
  <c r="BC243"/>
  <c r="AW242"/>
  <c r="AU242"/>
  <c r="Q242"/>
  <c r="AR242"/>
  <c r="AP242"/>
  <c r="BP242"/>
  <c r="AO242"/>
  <c r="BO242"/>
  <c r="AN242"/>
  <c r="BN242"/>
  <c r="AM242"/>
  <c r="BM242"/>
  <c r="AL242"/>
  <c r="BL242"/>
  <c r="AK242"/>
  <c r="BK242"/>
  <c r="AJ242"/>
  <c r="BJ242"/>
  <c r="AI242"/>
  <c r="BI242"/>
  <c r="AH242"/>
  <c r="BH242"/>
  <c r="AG242"/>
  <c r="BG242"/>
  <c r="AF241"/>
  <c r="BF241"/>
  <c r="AE242"/>
  <c r="BE242"/>
  <c r="AD242"/>
  <c r="BD242"/>
  <c r="AC242"/>
  <c r="BC242"/>
  <c r="AW241"/>
  <c r="AR241"/>
  <c r="AP241"/>
  <c r="BP241"/>
  <c r="AO241"/>
  <c r="BO241"/>
  <c r="AN241"/>
  <c r="BN241"/>
  <c r="AM241"/>
  <c r="BM241"/>
  <c r="AL241"/>
  <c r="BL241"/>
  <c r="AK241"/>
  <c r="BK241"/>
  <c r="AJ241"/>
  <c r="BJ241"/>
  <c r="AI241"/>
  <c r="BI241"/>
  <c r="AH241"/>
  <c r="BH241"/>
  <c r="AG241"/>
  <c r="BG241"/>
  <c r="AF240"/>
  <c r="BF240"/>
  <c r="AE241"/>
  <c r="BE241"/>
  <c r="AD241"/>
  <c r="BD241"/>
  <c r="AC241"/>
  <c r="BC241"/>
  <c r="AW240"/>
  <c r="AU240"/>
  <c r="AR240"/>
  <c r="AP240"/>
  <c r="BP240"/>
  <c r="AO240"/>
  <c r="BO240"/>
  <c r="AN240"/>
  <c r="BN240"/>
  <c r="AM240"/>
  <c r="BM240"/>
  <c r="AL240"/>
  <c r="BL240"/>
  <c r="AK240"/>
  <c r="BK240"/>
  <c r="AJ240"/>
  <c r="BJ240"/>
  <c r="AI240"/>
  <c r="BI240"/>
  <c r="AH240"/>
  <c r="BH240"/>
  <c r="AG240"/>
  <c r="BG240"/>
  <c r="AF239"/>
  <c r="BF239"/>
  <c r="AE240"/>
  <c r="BE240"/>
  <c r="AD240"/>
  <c r="BD240"/>
  <c r="AC240"/>
  <c r="BC240"/>
  <c r="AW239"/>
  <c r="AR239"/>
  <c r="AP239"/>
  <c r="BP239"/>
  <c r="AO239"/>
  <c r="BO239"/>
  <c r="AN239"/>
  <c r="BN239"/>
  <c r="AM239"/>
  <c r="BM239"/>
  <c r="AL239"/>
  <c r="BL239"/>
  <c r="AK239"/>
  <c r="BK239"/>
  <c r="AJ239"/>
  <c r="BJ239"/>
  <c r="AI239"/>
  <c r="BI239"/>
  <c r="AH239"/>
  <c r="BH239"/>
  <c r="AG239"/>
  <c r="BG239"/>
  <c r="AF238"/>
  <c r="BF238"/>
  <c r="AE239"/>
  <c r="BE239"/>
  <c r="AD239"/>
  <c r="BD239"/>
  <c r="AC239"/>
  <c r="BC239"/>
  <c r="AW238"/>
  <c r="AU238"/>
  <c r="AR238"/>
  <c r="AP238"/>
  <c r="BP238"/>
  <c r="AO238"/>
  <c r="BO238"/>
  <c r="AN238"/>
  <c r="BN238"/>
  <c r="AM238"/>
  <c r="BM238"/>
  <c r="AL238"/>
  <c r="BL238"/>
  <c r="AK238"/>
  <c r="BK238"/>
  <c r="AJ238"/>
  <c r="BJ238"/>
  <c r="AI238"/>
  <c r="BI238"/>
  <c r="AH238"/>
  <c r="BH238"/>
  <c r="AG238"/>
  <c r="BG238"/>
  <c r="AF237"/>
  <c r="BF237"/>
  <c r="AE238"/>
  <c r="BE238"/>
  <c r="AD238"/>
  <c r="BD238"/>
  <c r="AC238"/>
  <c r="BC238"/>
  <c r="AW237"/>
  <c r="AR237"/>
  <c r="AP237"/>
  <c r="BP237"/>
  <c r="AO237"/>
  <c r="BO237"/>
  <c r="AN237"/>
  <c r="BN237"/>
  <c r="AM237"/>
  <c r="BM237"/>
  <c r="AL237"/>
  <c r="BL237"/>
  <c r="AK237"/>
  <c r="BK237"/>
  <c r="AJ237"/>
  <c r="BJ237"/>
  <c r="AI237"/>
  <c r="BI237"/>
  <c r="AH237"/>
  <c r="BH237"/>
  <c r="AG237"/>
  <c r="BG237"/>
  <c r="AF236"/>
  <c r="BF236"/>
  <c r="AE237"/>
  <c r="BE237"/>
  <c r="AD237"/>
  <c r="BD237"/>
  <c r="AC237"/>
  <c r="BC237"/>
  <c r="AW236"/>
  <c r="AU236"/>
  <c r="AR236"/>
  <c r="AP236"/>
  <c r="BP236"/>
  <c r="AO236"/>
  <c r="BO236"/>
  <c r="AN236"/>
  <c r="BN236"/>
  <c r="AM236"/>
  <c r="BM236"/>
  <c r="AL236"/>
  <c r="BL236"/>
  <c r="AK236"/>
  <c r="BK236"/>
  <c r="AJ236"/>
  <c r="BJ236"/>
  <c r="AI236"/>
  <c r="BI236"/>
  <c r="AH236"/>
  <c r="BH236"/>
  <c r="AG236"/>
  <c r="BG236"/>
  <c r="AF235"/>
  <c r="BF235"/>
  <c r="AE236"/>
  <c r="BE236"/>
  <c r="AD236"/>
  <c r="BD236"/>
  <c r="AC236"/>
  <c r="BC236"/>
  <c r="AW235"/>
  <c r="AR235"/>
  <c r="AP235"/>
  <c r="BP235"/>
  <c r="AO235"/>
  <c r="BO235"/>
  <c r="AN235"/>
  <c r="BN235"/>
  <c r="AM235"/>
  <c r="BM235"/>
  <c r="AL235"/>
  <c r="BL235"/>
  <c r="AK235"/>
  <c r="BK235"/>
  <c r="AJ235"/>
  <c r="BJ235"/>
  <c r="AI235"/>
  <c r="BI235"/>
  <c r="AH235"/>
  <c r="BH235"/>
  <c r="AG235"/>
  <c r="BG235"/>
  <c r="AF234"/>
  <c r="BF234"/>
  <c r="AE235"/>
  <c r="BE235"/>
  <c r="AD235"/>
  <c r="BD235"/>
  <c r="AC235"/>
  <c r="BC235"/>
  <c r="AW234"/>
  <c r="AU234"/>
  <c r="AR234"/>
  <c r="AP234"/>
  <c r="BP234"/>
  <c r="AO234"/>
  <c r="BO234"/>
  <c r="AN234"/>
  <c r="BN234"/>
  <c r="AM234"/>
  <c r="BM234"/>
  <c r="AL234"/>
  <c r="BL234"/>
  <c r="AK234"/>
  <c r="BK234"/>
  <c r="AJ234"/>
  <c r="BJ234"/>
  <c r="AI234"/>
  <c r="BI234"/>
  <c r="AH234"/>
  <c r="BH234"/>
  <c r="AG234"/>
  <c r="BG234"/>
  <c r="AF233"/>
  <c r="BF233"/>
  <c r="AE234"/>
  <c r="BE234"/>
  <c r="AD234"/>
  <c r="BD234"/>
  <c r="AC234"/>
  <c r="BC234"/>
  <c r="AW233"/>
  <c r="AR233"/>
  <c r="AP233"/>
  <c r="BP233"/>
  <c r="AO233"/>
  <c r="BO233"/>
  <c r="AN233"/>
  <c r="BN233"/>
  <c r="AM233"/>
  <c r="BM233"/>
  <c r="AL233"/>
  <c r="BL233"/>
  <c r="AK233"/>
  <c r="BK233"/>
  <c r="AJ233"/>
  <c r="BJ233"/>
  <c r="AI233"/>
  <c r="BI233"/>
  <c r="AH233"/>
  <c r="BH233"/>
  <c r="AG233"/>
  <c r="BG233"/>
  <c r="AF232"/>
  <c r="BF232"/>
  <c r="AE233"/>
  <c r="BE233"/>
  <c r="AD233"/>
  <c r="BD233"/>
  <c r="AC233"/>
  <c r="BC233"/>
  <c r="AW232"/>
  <c r="AU232"/>
  <c r="AR232"/>
  <c r="AP232"/>
  <c r="BP232"/>
  <c r="AO232"/>
  <c r="BO232"/>
  <c r="AN232"/>
  <c r="BN232"/>
  <c r="AM232"/>
  <c r="BM232"/>
  <c r="AL232"/>
  <c r="BL232"/>
  <c r="AK232"/>
  <c r="BK232"/>
  <c r="AJ232"/>
  <c r="BJ232"/>
  <c r="AI232"/>
  <c r="BI232"/>
  <c r="AH232"/>
  <c r="BH232"/>
  <c r="AG232"/>
  <c r="BG232"/>
  <c r="AF231"/>
  <c r="BF231"/>
  <c r="AE232"/>
  <c r="BE232"/>
  <c r="AD232"/>
  <c r="BD232"/>
  <c r="AC232"/>
  <c r="BC232"/>
  <c r="AW231"/>
  <c r="AR231"/>
  <c r="AP231"/>
  <c r="BP231"/>
  <c r="AO231"/>
  <c r="BO231"/>
  <c r="AN231"/>
  <c r="BN231"/>
  <c r="AM231"/>
  <c r="BM231"/>
  <c r="AL231"/>
  <c r="BL231"/>
  <c r="AK231"/>
  <c r="BK231"/>
  <c r="AJ231"/>
  <c r="BJ231"/>
  <c r="AI231"/>
  <c r="BI231"/>
  <c r="AH231"/>
  <c r="BH231"/>
  <c r="AG231"/>
  <c r="BG231"/>
  <c r="AE231"/>
  <c r="BE231"/>
  <c r="AD231"/>
  <c r="BD231"/>
  <c r="AC231"/>
  <c r="BC231"/>
  <c r="Q143"/>
  <c r="AP143"/>
  <c r="AO143"/>
  <c r="AN143"/>
  <c r="AM143"/>
  <c r="BM143"/>
  <c r="AL143"/>
  <c r="BL143"/>
  <c r="AK143"/>
  <c r="BK143"/>
  <c r="AJ143"/>
  <c r="BJ143"/>
  <c r="AI143"/>
  <c r="BI143"/>
  <c r="AH143"/>
  <c r="BH143"/>
  <c r="AG143"/>
  <c r="BG143"/>
  <c r="AE143"/>
  <c r="BE143"/>
  <c r="AD143"/>
  <c r="AC143"/>
  <c r="Q142"/>
  <c r="AP142"/>
  <c r="AO142"/>
  <c r="AN142"/>
  <c r="AM142"/>
  <c r="BM142"/>
  <c r="AL142"/>
  <c r="BL142"/>
  <c r="AK142"/>
  <c r="BK142"/>
  <c r="AJ142"/>
  <c r="BJ142"/>
  <c r="AI142"/>
  <c r="BI142"/>
  <c r="AH142"/>
  <c r="BH142"/>
  <c r="AG142"/>
  <c r="BG142"/>
  <c r="AE142"/>
  <c r="BE142"/>
  <c r="AD142"/>
  <c r="AC142"/>
  <c r="AC92"/>
  <c r="Q141"/>
  <c r="AP141"/>
  <c r="BP141"/>
  <c r="AO141"/>
  <c r="BO141"/>
  <c r="AN141"/>
  <c r="AM141"/>
  <c r="AL141"/>
  <c r="AK141"/>
  <c r="AJ141"/>
  <c r="AI141"/>
  <c r="AH141"/>
  <c r="AG141"/>
  <c r="AE141"/>
  <c r="AD141"/>
  <c r="AC141"/>
  <c r="Q140"/>
  <c r="AP140"/>
  <c r="AO140"/>
  <c r="AN140"/>
  <c r="AM140"/>
  <c r="BM140"/>
  <c r="AL140"/>
  <c r="BL140"/>
  <c r="AK140"/>
  <c r="BK140"/>
  <c r="AJ140"/>
  <c r="BJ140"/>
  <c r="AI140"/>
  <c r="BI140"/>
  <c r="AH140"/>
  <c r="BH140"/>
  <c r="AG140"/>
  <c r="BG140"/>
  <c r="AE140"/>
  <c r="BE140"/>
  <c r="AD140"/>
  <c r="AC140"/>
  <c r="Q139"/>
  <c r="AP139"/>
  <c r="BP139"/>
  <c r="AO139"/>
  <c r="BO139"/>
  <c r="AN139"/>
  <c r="AM139"/>
  <c r="AL139"/>
  <c r="AK139"/>
  <c r="AJ139"/>
  <c r="AI139"/>
  <c r="AH139"/>
  <c r="AG139"/>
  <c r="AE139"/>
  <c r="AD139"/>
  <c r="AC139"/>
  <c r="Q138"/>
  <c r="AP138"/>
  <c r="BP138"/>
  <c r="AO138"/>
  <c r="BO138"/>
  <c r="AN138"/>
  <c r="AM138"/>
  <c r="AL138"/>
  <c r="AK138"/>
  <c r="AJ138"/>
  <c r="AI138"/>
  <c r="AH138"/>
  <c r="AG138"/>
  <c r="AE138"/>
  <c r="AD138"/>
  <c r="AC138"/>
  <c r="Q137"/>
  <c r="AP137"/>
  <c r="AO137"/>
  <c r="AN137"/>
  <c r="AM137"/>
  <c r="BM137"/>
  <c r="AL137"/>
  <c r="BL137"/>
  <c r="AK137"/>
  <c r="BK137"/>
  <c r="AJ137"/>
  <c r="BJ137"/>
  <c r="AI137"/>
  <c r="BI137"/>
  <c r="AH137"/>
  <c r="BH137"/>
  <c r="AG137"/>
  <c r="BG137"/>
  <c r="AE137"/>
  <c r="BE137"/>
  <c r="AD137"/>
  <c r="AC137"/>
  <c r="Q186"/>
  <c r="J136"/>
  <c r="AC136"/>
  <c r="Q185"/>
  <c r="D135"/>
  <c r="AC135"/>
  <c r="Q184"/>
  <c r="AC134"/>
  <c r="Q183"/>
  <c r="AC133"/>
  <c r="AC83"/>
  <c r="Q182"/>
  <c r="AC132"/>
  <c r="BO181"/>
  <c r="BN181"/>
  <c r="BO193"/>
  <c r="BN193"/>
  <c r="BO192"/>
  <c r="BN192"/>
  <c r="BO191"/>
  <c r="BN191"/>
  <c r="BO190"/>
  <c r="BN190"/>
  <c r="BO189"/>
  <c r="BN189"/>
  <c r="BO188"/>
  <c r="BN188"/>
  <c r="BO187"/>
  <c r="BN187"/>
  <c r="BO186"/>
  <c r="BN186"/>
  <c r="BO185"/>
  <c r="BN185"/>
  <c r="BO184"/>
  <c r="BN184"/>
  <c r="BO183"/>
  <c r="BN183"/>
  <c r="BO182"/>
  <c r="BN182"/>
  <c r="Q531"/>
  <c r="Q530"/>
  <c r="Q529"/>
  <c r="Q528"/>
  <c r="Q1744"/>
  <c r="Q1743"/>
  <c r="Q1742"/>
  <c r="Q1741"/>
  <c r="Q1740"/>
  <c r="Q1739"/>
  <c r="Q1738"/>
  <c r="AT1744"/>
  <c r="AW1744"/>
  <c r="AS1744"/>
  <c r="AV1744"/>
  <c r="T1744"/>
  <c r="W1744"/>
  <c r="S1744"/>
  <c r="V1744"/>
  <c r="AT1743"/>
  <c r="AW1743"/>
  <c r="AS1743"/>
  <c r="AV1743"/>
  <c r="T1743"/>
  <c r="W1743"/>
  <c r="S1743"/>
  <c r="V1743"/>
  <c r="AT1742"/>
  <c r="AW1742"/>
  <c r="AS1742"/>
  <c r="AV1742"/>
  <c r="T1742"/>
  <c r="W1742"/>
  <c r="S1742"/>
  <c r="V1742"/>
  <c r="AT1741"/>
  <c r="AW1741"/>
  <c r="AS1741"/>
  <c r="AV1741"/>
  <c r="T1741"/>
  <c r="W1741"/>
  <c r="S1741"/>
  <c r="V1741"/>
  <c r="AT1740"/>
  <c r="AW1740"/>
  <c r="AS1740"/>
  <c r="AV1740"/>
  <c r="T1740"/>
  <c r="W1740"/>
  <c r="S1740"/>
  <c r="V1740"/>
  <c r="AT1739"/>
  <c r="AW1739"/>
  <c r="AS1739"/>
  <c r="AV1739"/>
  <c r="T1739"/>
  <c r="W1739"/>
  <c r="S1739"/>
  <c r="V1739"/>
  <c r="AT1738"/>
  <c r="AW1738"/>
  <c r="AS1738"/>
  <c r="AV1738"/>
  <c r="T1738"/>
  <c r="W1738"/>
  <c r="S1738"/>
  <c r="V1738"/>
  <c r="AT1737"/>
  <c r="AW1737"/>
  <c r="AS1737"/>
  <c r="AV1737"/>
  <c r="T1737"/>
  <c r="W1737"/>
  <c r="S1737"/>
  <c r="AT1736"/>
  <c r="AW1736"/>
  <c r="AS1736"/>
  <c r="AV1736"/>
  <c r="T1736"/>
  <c r="W1736"/>
  <c r="S1736"/>
  <c r="V1736"/>
  <c r="AT1735"/>
  <c r="AW1735"/>
  <c r="AS1735"/>
  <c r="AV1735"/>
  <c r="T1735"/>
  <c r="W1735"/>
  <c r="S1735"/>
  <c r="V1735"/>
  <c r="AT1734"/>
  <c r="AW1734"/>
  <c r="AS1734"/>
  <c r="AV1734"/>
  <c r="T1734"/>
  <c r="W1734"/>
  <c r="S1734"/>
  <c r="V1734"/>
  <c r="AT1733"/>
  <c r="AW1733"/>
  <c r="AS1733"/>
  <c r="AV1733"/>
  <c r="T1733"/>
  <c r="W1733"/>
  <c r="S1733"/>
  <c r="V1733"/>
  <c r="AT1732"/>
  <c r="AW1732"/>
  <c r="AS1732"/>
  <c r="AV1732"/>
  <c r="T1732"/>
  <c r="W1732"/>
  <c r="S1732"/>
  <c r="V1732"/>
  <c r="AT1731"/>
  <c r="AW1731"/>
  <c r="AS1731"/>
  <c r="AV1731"/>
  <c r="T1731"/>
  <c r="W1731"/>
  <c r="S1731"/>
  <c r="V1731"/>
  <c r="AT1730"/>
  <c r="AW1730"/>
  <c r="AS1730"/>
  <c r="AV1730"/>
  <c r="T1730"/>
  <c r="W1730"/>
  <c r="S1730"/>
  <c r="V1730"/>
  <c r="AT1729"/>
  <c r="AW1729"/>
  <c r="AS1729"/>
  <c r="AV1729"/>
  <c r="T1729"/>
  <c r="W1729"/>
  <c r="S1729"/>
  <c r="V1729"/>
  <c r="AT1728"/>
  <c r="AW1728"/>
  <c r="AS1728"/>
  <c r="AV1728"/>
  <c r="T1728"/>
  <c r="W1728"/>
  <c r="S1728"/>
  <c r="V1728"/>
  <c r="AT1727"/>
  <c r="AW1727"/>
  <c r="AS1727"/>
  <c r="AV1727"/>
  <c r="T1727"/>
  <c r="W1727"/>
  <c r="S1727"/>
  <c r="V1727"/>
  <c r="AT1726"/>
  <c r="AW1726"/>
  <c r="AS1726"/>
  <c r="AV1726"/>
  <c r="T1726"/>
  <c r="W1726"/>
  <c r="S1726"/>
  <c r="V1726"/>
  <c r="AT1725"/>
  <c r="AW1725"/>
  <c r="AS1725"/>
  <c r="AV1725"/>
  <c r="T1725"/>
  <c r="W1725"/>
  <c r="S1725"/>
  <c r="V1725"/>
  <c r="AT1724"/>
  <c r="AW1724"/>
  <c r="AS1724"/>
  <c r="AV1724"/>
  <c r="T1724"/>
  <c r="W1724"/>
  <c r="S1724"/>
  <c r="V1724"/>
  <c r="AT1723"/>
  <c r="AW1723"/>
  <c r="AS1723"/>
  <c r="AV1723"/>
  <c r="T1723"/>
  <c r="W1723"/>
  <c r="S1723"/>
  <c r="V1723"/>
  <c r="AT1722"/>
  <c r="AW1722"/>
  <c r="AS1722"/>
  <c r="AV1722"/>
  <c r="T1722"/>
  <c r="W1722"/>
  <c r="S1722"/>
  <c r="V1722"/>
  <c r="AT1721"/>
  <c r="AW1721"/>
  <c r="AS1721"/>
  <c r="AV1721"/>
  <c r="T1721"/>
  <c r="W1721"/>
  <c r="S1721"/>
  <c r="V1721"/>
  <c r="AT1720"/>
  <c r="AW1720"/>
  <c r="AS1720"/>
  <c r="AV1720"/>
  <c r="T1720"/>
  <c r="W1720"/>
  <c r="S1720"/>
  <c r="V1720"/>
  <c r="AT1719"/>
  <c r="AW1719"/>
  <c r="AS1719"/>
  <c r="AV1719"/>
  <c r="T1719"/>
  <c r="W1719"/>
  <c r="S1719"/>
  <c r="V1719"/>
  <c r="AT1718"/>
  <c r="AW1718"/>
  <c r="AS1718"/>
  <c r="AV1718"/>
  <c r="T1718"/>
  <c r="W1718"/>
  <c r="S1718"/>
  <c r="V1718"/>
  <c r="AT1717"/>
  <c r="AW1717"/>
  <c r="AS1717"/>
  <c r="AV1717"/>
  <c r="T1717"/>
  <c r="W1717"/>
  <c r="S1717"/>
  <c r="V1717"/>
  <c r="AT1716"/>
  <c r="AW1716"/>
  <c r="AS1716"/>
  <c r="AV1716"/>
  <c r="T1716"/>
  <c r="W1716"/>
  <c r="S1716"/>
  <c r="V1716"/>
  <c r="AT1715"/>
  <c r="AW1715"/>
  <c r="AS1715"/>
  <c r="AV1715"/>
  <c r="T1715"/>
  <c r="W1715"/>
  <c r="S1715"/>
  <c r="V1715"/>
  <c r="BC1712"/>
  <c r="AC1712"/>
  <c r="Q1695"/>
  <c r="Q1694"/>
  <c r="Q1693"/>
  <c r="Q1692"/>
  <c r="Q1691"/>
  <c r="Q1690"/>
  <c r="Q1689"/>
  <c r="Q1688"/>
  <c r="Q1687"/>
  <c r="Q1686"/>
  <c r="Q1685"/>
  <c r="Q1684"/>
  <c r="Q1683"/>
  <c r="Q1682"/>
  <c r="AT1694"/>
  <c r="AW1694"/>
  <c r="AS1694"/>
  <c r="AV1694"/>
  <c r="T1694"/>
  <c r="W1694"/>
  <c r="S1694"/>
  <c r="V1694"/>
  <c r="AT1693"/>
  <c r="AW1693"/>
  <c r="AS1693"/>
  <c r="AV1693"/>
  <c r="T1693"/>
  <c r="W1693"/>
  <c r="S1693"/>
  <c r="V1693"/>
  <c r="AT1692"/>
  <c r="AW1692"/>
  <c r="AS1692"/>
  <c r="AV1692"/>
  <c r="T1692"/>
  <c r="W1692"/>
  <c r="S1692"/>
  <c r="V1692"/>
  <c r="AT1691"/>
  <c r="AW1691"/>
  <c r="AS1691"/>
  <c r="AV1691"/>
  <c r="T1691"/>
  <c r="W1691"/>
  <c r="S1691"/>
  <c r="V1691"/>
  <c r="AT1690"/>
  <c r="AW1690"/>
  <c r="AS1690"/>
  <c r="AV1690"/>
  <c r="T1690"/>
  <c r="W1690"/>
  <c r="S1690"/>
  <c r="V1690"/>
  <c r="AT1689"/>
  <c r="AW1689"/>
  <c r="AS1689"/>
  <c r="AV1689"/>
  <c r="T1689"/>
  <c r="W1689"/>
  <c r="S1689"/>
  <c r="V1689"/>
  <c r="AT1688"/>
  <c r="AW1688"/>
  <c r="AS1688"/>
  <c r="AV1688"/>
  <c r="T1688"/>
  <c r="W1688"/>
  <c r="S1688"/>
  <c r="V1688"/>
  <c r="AT1687"/>
  <c r="AW1687"/>
  <c r="AS1687"/>
  <c r="AV1687"/>
  <c r="T1687"/>
  <c r="W1687"/>
  <c r="S1687"/>
  <c r="V1687"/>
  <c r="AT1686"/>
  <c r="AW1686"/>
  <c r="AS1686"/>
  <c r="AV1686"/>
  <c r="T1686"/>
  <c r="W1686"/>
  <c r="S1686"/>
  <c r="V1686"/>
  <c r="AT1685"/>
  <c r="AW1685"/>
  <c r="AS1685"/>
  <c r="AV1685"/>
  <c r="T1685"/>
  <c r="W1685"/>
  <c r="S1685"/>
  <c r="V1685"/>
  <c r="AT1684"/>
  <c r="AW1684"/>
  <c r="AS1684"/>
  <c r="AV1684"/>
  <c r="T1684"/>
  <c r="W1684"/>
  <c r="S1684"/>
  <c r="V1684"/>
  <c r="AT1683"/>
  <c r="AW1683"/>
  <c r="AS1683"/>
  <c r="T1683"/>
  <c r="W1683"/>
  <c r="S1683"/>
  <c r="V1683"/>
  <c r="AT1682"/>
  <c r="AW1682"/>
  <c r="AS1682"/>
  <c r="AV1682"/>
  <c r="T1682"/>
  <c r="W1682"/>
  <c r="S1682"/>
  <c r="V1682"/>
  <c r="AT1681"/>
  <c r="AW1681"/>
  <c r="AS1681"/>
  <c r="AV1681"/>
  <c r="T1681"/>
  <c r="W1681"/>
  <c r="S1681"/>
  <c r="V1681"/>
  <c r="AT1680"/>
  <c r="AW1680"/>
  <c r="AS1680"/>
  <c r="AV1680"/>
  <c r="T1680"/>
  <c r="W1680"/>
  <c r="S1680"/>
  <c r="V1680"/>
  <c r="AT1679"/>
  <c r="AW1679"/>
  <c r="AS1679"/>
  <c r="AV1679"/>
  <c r="T1679"/>
  <c r="W1679"/>
  <c r="S1679"/>
  <c r="V1679"/>
  <c r="AT1678"/>
  <c r="AW1678"/>
  <c r="AS1678"/>
  <c r="AV1678"/>
  <c r="T1678"/>
  <c r="W1678"/>
  <c r="S1678"/>
  <c r="V1678"/>
  <c r="AT1677"/>
  <c r="AW1677"/>
  <c r="AS1677"/>
  <c r="AV1677"/>
  <c r="T1677"/>
  <c r="W1677"/>
  <c r="S1677"/>
  <c r="V1677"/>
  <c r="AT1676"/>
  <c r="AW1676"/>
  <c r="AS1676"/>
  <c r="AV1676"/>
  <c r="T1676"/>
  <c r="W1676"/>
  <c r="S1676"/>
  <c r="V1676"/>
  <c r="AT1675"/>
  <c r="AW1675"/>
  <c r="AS1675"/>
  <c r="AV1675"/>
  <c r="T1675"/>
  <c r="W1675"/>
  <c r="S1675"/>
  <c r="V1675"/>
  <c r="AT1674"/>
  <c r="AW1674"/>
  <c r="AS1674"/>
  <c r="AV1674"/>
  <c r="T1674"/>
  <c r="W1674"/>
  <c r="S1674"/>
  <c r="V1674"/>
  <c r="AT1673"/>
  <c r="AW1673"/>
  <c r="AS1673"/>
  <c r="AV1673"/>
  <c r="T1673"/>
  <c r="W1673"/>
  <c r="S1673"/>
  <c r="V1673"/>
  <c r="AT1672"/>
  <c r="AW1672"/>
  <c r="AS1672"/>
  <c r="AV1672"/>
  <c r="T1672"/>
  <c r="W1672"/>
  <c r="S1672"/>
  <c r="V1672"/>
  <c r="AT1671"/>
  <c r="AW1671"/>
  <c r="AS1671"/>
  <c r="AV1671"/>
  <c r="T1671"/>
  <c r="W1671"/>
  <c r="S1671"/>
  <c r="V1671"/>
  <c r="AT1670"/>
  <c r="AW1670"/>
  <c r="AS1670"/>
  <c r="AV1670"/>
  <c r="T1670"/>
  <c r="W1670"/>
  <c r="S1670"/>
  <c r="V1670"/>
  <c r="AT1669"/>
  <c r="AW1669"/>
  <c r="AS1669"/>
  <c r="AV1669"/>
  <c r="T1669"/>
  <c r="W1669"/>
  <c r="S1669"/>
  <c r="V1669"/>
  <c r="AT1668"/>
  <c r="AW1668"/>
  <c r="AS1668"/>
  <c r="AV1668"/>
  <c r="T1668"/>
  <c r="W1668"/>
  <c r="S1668"/>
  <c r="V1668"/>
  <c r="AT1667"/>
  <c r="AW1667"/>
  <c r="AS1667"/>
  <c r="AV1667"/>
  <c r="T1667"/>
  <c r="W1667"/>
  <c r="S1667"/>
  <c r="V1667"/>
  <c r="AT1666"/>
  <c r="AW1666"/>
  <c r="AS1666"/>
  <c r="AV1666"/>
  <c r="T1666"/>
  <c r="W1666"/>
  <c r="S1666"/>
  <c r="V1666"/>
  <c r="AT1665"/>
  <c r="AW1665"/>
  <c r="AS1665"/>
  <c r="AV1665"/>
  <c r="T1665"/>
  <c r="W1665"/>
  <c r="S1665"/>
  <c r="V1665"/>
  <c r="BC1662"/>
  <c r="AC1662"/>
  <c r="Q581"/>
  <c r="Q580"/>
  <c r="Q579"/>
  <c r="Q883"/>
  <c r="P885"/>
  <c r="D885"/>
  <c r="E885"/>
  <c r="F885"/>
  <c r="G885"/>
  <c r="H885"/>
  <c r="I885"/>
  <c r="J885"/>
  <c r="K885"/>
  <c r="L885"/>
  <c r="M885"/>
  <c r="N885"/>
  <c r="O885"/>
  <c r="Q1486"/>
  <c r="Q1485"/>
  <c r="Q1484"/>
  <c r="Q383"/>
  <c r="Q1483"/>
  <c r="Q1482"/>
  <c r="D894"/>
  <c r="E894"/>
  <c r="F894"/>
  <c r="G894"/>
  <c r="H894"/>
  <c r="I894"/>
  <c r="J894"/>
  <c r="K894"/>
  <c r="L894"/>
  <c r="M894"/>
  <c r="N894"/>
  <c r="O894"/>
  <c r="P893"/>
  <c r="Q743"/>
  <c r="Q793"/>
  <c r="Q843"/>
  <c r="O893"/>
  <c r="N893"/>
  <c r="M893"/>
  <c r="L893"/>
  <c r="K893"/>
  <c r="J893"/>
  <c r="I893"/>
  <c r="H893"/>
  <c r="G893"/>
  <c r="F893"/>
  <c r="E893"/>
  <c r="P892"/>
  <c r="Q742"/>
  <c r="Q792"/>
  <c r="Q842"/>
  <c r="O892"/>
  <c r="N892"/>
  <c r="M892"/>
  <c r="L892"/>
  <c r="K892"/>
  <c r="J892"/>
  <c r="I892"/>
  <c r="H892"/>
  <c r="G892"/>
  <c r="F892"/>
  <c r="E892"/>
  <c r="P891"/>
  <c r="Q741"/>
  <c r="Q791"/>
  <c r="Q841"/>
  <c r="O891"/>
  <c r="N891"/>
  <c r="M891"/>
  <c r="L891"/>
  <c r="K891"/>
  <c r="J891"/>
  <c r="I891"/>
  <c r="H891"/>
  <c r="G891"/>
  <c r="F891"/>
  <c r="E891"/>
  <c r="P890"/>
  <c r="Q740"/>
  <c r="Q790"/>
  <c r="Q840"/>
  <c r="O890"/>
  <c r="N890"/>
  <c r="E890"/>
  <c r="F890"/>
  <c r="G890"/>
  <c r="H890"/>
  <c r="I890"/>
  <c r="J890"/>
  <c r="D890"/>
  <c r="C890"/>
  <c r="M890"/>
  <c r="L890"/>
  <c r="K890"/>
  <c r="P889"/>
  <c r="Q739"/>
  <c r="Q789"/>
  <c r="Q839"/>
  <c r="O889"/>
  <c r="N889"/>
  <c r="M889"/>
  <c r="L889"/>
  <c r="K889"/>
  <c r="J889"/>
  <c r="I889"/>
  <c r="H889"/>
  <c r="G889"/>
  <c r="F889"/>
  <c r="E889"/>
  <c r="P888"/>
  <c r="Q738"/>
  <c r="Q788"/>
  <c r="Q838"/>
  <c r="O888"/>
  <c r="N888"/>
  <c r="M888"/>
  <c r="L888"/>
  <c r="K888"/>
  <c r="J888"/>
  <c r="I888"/>
  <c r="H888"/>
  <c r="G888"/>
  <c r="F888"/>
  <c r="E888"/>
  <c r="Q887"/>
  <c r="P886"/>
  <c r="D886"/>
  <c r="E886"/>
  <c r="F886"/>
  <c r="G886"/>
  <c r="H886"/>
  <c r="I886"/>
  <c r="J886"/>
  <c r="K886"/>
  <c r="L886"/>
  <c r="M886"/>
  <c r="N886"/>
  <c r="O886"/>
  <c r="D893"/>
  <c r="D892"/>
  <c r="D891"/>
  <c r="D889"/>
  <c r="D888"/>
  <c r="C885"/>
  <c r="C884"/>
  <c r="D884"/>
  <c r="E884"/>
  <c r="F884"/>
  <c r="G884"/>
  <c r="H884"/>
  <c r="I884"/>
  <c r="J884"/>
  <c r="K884"/>
  <c r="L884"/>
  <c r="M884"/>
  <c r="N884"/>
  <c r="O884"/>
  <c r="P884"/>
  <c r="D681"/>
  <c r="Q35"/>
  <c r="Q34"/>
  <c r="Q33"/>
  <c r="Q1434"/>
  <c r="Q1433"/>
  <c r="Q1432"/>
  <c r="Q1431"/>
  <c r="Q1430"/>
  <c r="Q1429"/>
  <c r="Q1428"/>
  <c r="Q1436"/>
  <c r="Q1435"/>
  <c r="Q631"/>
  <c r="Q630"/>
  <c r="Q629"/>
  <c r="Q628"/>
  <c r="Q627"/>
  <c r="Q677"/>
  <c r="Q626"/>
  <c r="Q676"/>
  <c r="Q625"/>
  <c r="Q675"/>
  <c r="V194"/>
  <c r="W194"/>
  <c r="T194"/>
  <c r="S194"/>
  <c r="Q194"/>
  <c r="BP194"/>
  <c r="BO194"/>
  <c r="BN194"/>
  <c r="W193"/>
  <c r="V193"/>
  <c r="T193"/>
  <c r="S193"/>
  <c r="Q193"/>
  <c r="W192"/>
  <c r="V192"/>
  <c r="T192"/>
  <c r="S192"/>
  <c r="Q192"/>
  <c r="W191"/>
  <c r="V191"/>
  <c r="T191"/>
  <c r="S191"/>
  <c r="Q191"/>
  <c r="W190"/>
  <c r="V190"/>
  <c r="T190"/>
  <c r="S190"/>
  <c r="Q190"/>
  <c r="W189"/>
  <c r="V189"/>
  <c r="T189"/>
  <c r="S189"/>
  <c r="Q189"/>
  <c r="W188"/>
  <c r="V188"/>
  <c r="T188"/>
  <c r="S188"/>
  <c r="Q188"/>
  <c r="W187"/>
  <c r="V187"/>
  <c r="T187"/>
  <c r="S187"/>
  <c r="Q187"/>
  <c r="W186"/>
  <c r="V186"/>
  <c r="T186"/>
  <c r="S186"/>
  <c r="W185"/>
  <c r="V185"/>
  <c r="T185"/>
  <c r="S185"/>
  <c r="C886"/>
  <c r="Q674"/>
  <c r="Q673"/>
  <c r="Q672"/>
  <c r="Q671"/>
  <c r="AT1544"/>
  <c r="AW1544"/>
  <c r="AS1544"/>
  <c r="AV1544"/>
  <c r="AT1543"/>
  <c r="AW1543"/>
  <c r="AS1543"/>
  <c r="AV1543"/>
  <c r="AT1542"/>
  <c r="AW1542"/>
  <c r="AS1542"/>
  <c r="AV1542"/>
  <c r="AT1541"/>
  <c r="AW1541"/>
  <c r="AS1541"/>
  <c r="AV1541"/>
  <c r="AT1540"/>
  <c r="AW1540"/>
  <c r="AS1540"/>
  <c r="AV1540"/>
  <c r="AT1539"/>
  <c r="AW1539"/>
  <c r="AS1539"/>
  <c r="AT1538"/>
  <c r="AW1538"/>
  <c r="AS1538"/>
  <c r="AT1537"/>
  <c r="AW1537"/>
  <c r="AS1537"/>
  <c r="AV1537"/>
  <c r="AT1536"/>
  <c r="AW1536"/>
  <c r="AS1536"/>
  <c r="AV1536"/>
  <c r="AS1535"/>
  <c r="AS1531"/>
  <c r="BC1512"/>
  <c r="C1437"/>
  <c r="Q940"/>
  <c r="Q990"/>
  <c r="Q1040"/>
  <c r="Q1090"/>
  <c r="Q1140"/>
  <c r="Q1190"/>
  <c r="Q1240"/>
  <c r="Q1290"/>
  <c r="Q1340"/>
  <c r="Q1390"/>
  <c r="P1440"/>
  <c r="O1440"/>
  <c r="N1440"/>
  <c r="T1440"/>
  <c r="M1440"/>
  <c r="L1440"/>
  <c r="K1440"/>
  <c r="J1440"/>
  <c r="I1440"/>
  <c r="H1440"/>
  <c r="G1440"/>
  <c r="F1440"/>
  <c r="E1440"/>
  <c r="D1440"/>
  <c r="S1440"/>
  <c r="Q939"/>
  <c r="Q989"/>
  <c r="Q1039"/>
  <c r="Q1089"/>
  <c r="Q1139"/>
  <c r="Q1189"/>
  <c r="Q1239"/>
  <c r="Q1289"/>
  <c r="Q1339"/>
  <c r="Q1389"/>
  <c r="P1439"/>
  <c r="O1439"/>
  <c r="N1439"/>
  <c r="T1439"/>
  <c r="W1439"/>
  <c r="M1439"/>
  <c r="L1439"/>
  <c r="K1439"/>
  <c r="J1439"/>
  <c r="I1439"/>
  <c r="H1439"/>
  <c r="G1439"/>
  <c r="F1439"/>
  <c r="E1439"/>
  <c r="D1439"/>
  <c r="S1439"/>
  <c r="Q938"/>
  <c r="Q988"/>
  <c r="Q1038"/>
  <c r="Q1088"/>
  <c r="Q1138"/>
  <c r="Q1188"/>
  <c r="Q1238"/>
  <c r="Q1288"/>
  <c r="Q1338"/>
  <c r="Q1388"/>
  <c r="P1438"/>
  <c r="O1438"/>
  <c r="N1438"/>
  <c r="T1438"/>
  <c r="M1438"/>
  <c r="L1438"/>
  <c r="K1438"/>
  <c r="J1438"/>
  <c r="I1438"/>
  <c r="H1438"/>
  <c r="G1438"/>
  <c r="F1438"/>
  <c r="E1438"/>
  <c r="D1438"/>
  <c r="S1438"/>
  <c r="Q937"/>
  <c r="Q987"/>
  <c r="Q1037"/>
  <c r="Q1087"/>
  <c r="Q1187"/>
  <c r="Q1237"/>
  <c r="Q1287"/>
  <c r="Q1337"/>
  <c r="Q1387"/>
  <c r="P1437"/>
  <c r="O1437"/>
  <c r="N1437"/>
  <c r="T1437"/>
  <c r="M1437"/>
  <c r="L1437"/>
  <c r="K1437"/>
  <c r="J1437"/>
  <c r="I1437"/>
  <c r="H1437"/>
  <c r="G1437"/>
  <c r="F1437"/>
  <c r="E1437"/>
  <c r="D1437"/>
  <c r="C1440"/>
  <c r="C1439"/>
  <c r="C1438"/>
  <c r="Q1336"/>
  <c r="Q1335"/>
  <c r="Q1286"/>
  <c r="Q1236"/>
  <c r="Q1186"/>
  <c r="Q1086"/>
  <c r="Q736"/>
  <c r="Q786"/>
  <c r="Q836"/>
  <c r="Q735"/>
  <c r="Q785"/>
  <c r="Q835"/>
  <c r="Q734"/>
  <c r="Q882"/>
  <c r="Q837"/>
  <c r="Q986"/>
  <c r="C889"/>
  <c r="C888"/>
  <c r="Q787"/>
  <c r="Q737"/>
  <c r="Q1141"/>
  <c r="Q993"/>
  <c r="Q992"/>
  <c r="Q991"/>
  <c r="D1443"/>
  <c r="S1443"/>
  <c r="V1443"/>
  <c r="E1443"/>
  <c r="F1443"/>
  <c r="G1443"/>
  <c r="H1443"/>
  <c r="I1443"/>
  <c r="J1443"/>
  <c r="K1443"/>
  <c r="L1443"/>
  <c r="M1443"/>
  <c r="N1443"/>
  <c r="T1443"/>
  <c r="O1443"/>
  <c r="P1443"/>
  <c r="D1442"/>
  <c r="S1442"/>
  <c r="E1442"/>
  <c r="F1442"/>
  <c r="G1442"/>
  <c r="H1442"/>
  <c r="I1442"/>
  <c r="J1442"/>
  <c r="K1442"/>
  <c r="L1442"/>
  <c r="M1442"/>
  <c r="N1442"/>
  <c r="T1442"/>
  <c r="O1442"/>
  <c r="P1442"/>
  <c r="G1441"/>
  <c r="H1441"/>
  <c r="J1441"/>
  <c r="D1441"/>
  <c r="E1441"/>
  <c r="F1441"/>
  <c r="I1441"/>
  <c r="K1441"/>
  <c r="L1441"/>
  <c r="M1441"/>
  <c r="N1441"/>
  <c r="T1441"/>
  <c r="W1441"/>
  <c r="O1441"/>
  <c r="P1441"/>
  <c r="C1443"/>
  <c r="C1442"/>
  <c r="C1441"/>
  <c r="Q1393"/>
  <c r="Q1392"/>
  <c r="Q1391"/>
  <c r="Q1343"/>
  <c r="Q1342"/>
  <c r="Q1341"/>
  <c r="Q1293"/>
  <c r="Q1292"/>
  <c r="Q1291"/>
  <c r="Q1243"/>
  <c r="Q1242"/>
  <c r="Q1241"/>
  <c r="Q1193"/>
  <c r="Q1192"/>
  <c r="Q1191"/>
  <c r="Q1143"/>
  <c r="Q1142"/>
  <c r="Q1093"/>
  <c r="Q1092"/>
  <c r="Q1091"/>
  <c r="Q1043"/>
  <c r="Q1042"/>
  <c r="Q1041"/>
  <c r="Q943"/>
  <c r="Q942"/>
  <c r="Q941"/>
  <c r="Q936"/>
  <c r="C893"/>
  <c r="C892"/>
  <c r="C891"/>
  <c r="AW45"/>
  <c r="AV45"/>
  <c r="AT45"/>
  <c r="AS45"/>
  <c r="AQ45"/>
  <c r="AW44"/>
  <c r="AV44"/>
  <c r="AT44"/>
  <c r="AS44"/>
  <c r="AQ44"/>
  <c r="AW43"/>
  <c r="AV43"/>
  <c r="AT43"/>
  <c r="AS43"/>
  <c r="AQ43"/>
  <c r="AW42"/>
  <c r="AV42"/>
  <c r="AT42"/>
  <c r="AS42"/>
  <c r="AQ42"/>
  <c r="AW41"/>
  <c r="AV41"/>
  <c r="AT41"/>
  <c r="AS41"/>
  <c r="AQ41"/>
  <c r="AQ40"/>
  <c r="AQ39"/>
  <c r="AQ38"/>
  <c r="AQ37"/>
  <c r="AQ36"/>
  <c r="AQ35"/>
  <c r="AT1494"/>
  <c r="AW1494"/>
  <c r="AS1494"/>
  <c r="AV1494"/>
  <c r="T1494"/>
  <c r="W1494"/>
  <c r="S1494"/>
  <c r="Q1494"/>
  <c r="AT1493"/>
  <c r="AW1493"/>
  <c r="AS1493"/>
  <c r="AV1493"/>
  <c r="T1493"/>
  <c r="W1493"/>
  <c r="S1493"/>
  <c r="V1493"/>
  <c r="AT1492"/>
  <c r="AW1492"/>
  <c r="AS1492"/>
  <c r="AV1492"/>
  <c r="T1492"/>
  <c r="W1492"/>
  <c r="S1492"/>
  <c r="V1492"/>
  <c r="AT1491"/>
  <c r="AW1491"/>
  <c r="AS1491"/>
  <c r="AV1491"/>
  <c r="T1491"/>
  <c r="W1491"/>
  <c r="S1491"/>
  <c r="V1491"/>
  <c r="AT1490"/>
  <c r="AW1490"/>
  <c r="AS1490"/>
  <c r="AV1490"/>
  <c r="T1490"/>
  <c r="W1490"/>
  <c r="S1490"/>
  <c r="V1490"/>
  <c r="AT1489"/>
  <c r="AW1489"/>
  <c r="AS1489"/>
  <c r="T1489"/>
  <c r="W1489"/>
  <c r="S1489"/>
  <c r="V1489"/>
  <c r="AT1488"/>
  <c r="AW1488"/>
  <c r="AS1488"/>
  <c r="AV1488"/>
  <c r="T1488"/>
  <c r="W1488"/>
  <c r="S1488"/>
  <c r="V1488"/>
  <c r="AT1487"/>
  <c r="AW1487"/>
  <c r="AS1487"/>
  <c r="T1487"/>
  <c r="W1487"/>
  <c r="S1487"/>
  <c r="V1487"/>
  <c r="AT1486"/>
  <c r="AW1486"/>
  <c r="AS1486"/>
  <c r="AV1486"/>
  <c r="T1486"/>
  <c r="W1486"/>
  <c r="S1486"/>
  <c r="V1486"/>
  <c r="AT1485"/>
  <c r="AW1485"/>
  <c r="AS1485"/>
  <c r="T1485"/>
  <c r="W1485"/>
  <c r="S1485"/>
  <c r="V1485"/>
  <c r="AT1484"/>
  <c r="AW1484"/>
  <c r="AS1484"/>
  <c r="AV1484"/>
  <c r="T1484"/>
  <c r="W1484"/>
  <c r="S1484"/>
  <c r="V1484"/>
  <c r="AT1483"/>
  <c r="AW1483"/>
  <c r="AS1483"/>
  <c r="AV1483"/>
  <c r="T1483"/>
  <c r="W1483"/>
  <c r="S1483"/>
  <c r="AT1482"/>
  <c r="AW1482"/>
  <c r="AS1482"/>
  <c r="AV1482"/>
  <c r="T1482"/>
  <c r="W1482"/>
  <c r="S1482"/>
  <c r="V1482"/>
  <c r="AT1481"/>
  <c r="AW1481"/>
  <c r="AS1481"/>
  <c r="T1481"/>
  <c r="W1481"/>
  <c r="S1481"/>
  <c r="V1481"/>
  <c r="AT1480"/>
  <c r="AW1480"/>
  <c r="AS1480"/>
  <c r="AV1480"/>
  <c r="AT1479"/>
  <c r="AW1479"/>
  <c r="AS1479"/>
  <c r="AV1479"/>
  <c r="AT1478"/>
  <c r="AW1478"/>
  <c r="AS1478"/>
  <c r="AV1478"/>
  <c r="AT1477"/>
  <c r="AW1477"/>
  <c r="AS1477"/>
  <c r="AV1477"/>
  <c r="AT1476"/>
  <c r="AW1476"/>
  <c r="AS1476"/>
  <c r="AV1476"/>
  <c r="AT1475"/>
  <c r="AW1475"/>
  <c r="AS1475"/>
  <c r="AV1475"/>
  <c r="AT1474"/>
  <c r="AW1474"/>
  <c r="AS1474"/>
  <c r="AV1474"/>
  <c r="AT1473"/>
  <c r="AW1473"/>
  <c r="AS1473"/>
  <c r="AT1472"/>
  <c r="AW1472"/>
  <c r="AS1472"/>
  <c r="AV1472"/>
  <c r="AT1471"/>
  <c r="AW1471"/>
  <c r="AS1471"/>
  <c r="AV1471"/>
  <c r="AT1470"/>
  <c r="AW1470"/>
  <c r="AS1470"/>
  <c r="AV1470"/>
  <c r="AT1469"/>
  <c r="AW1469"/>
  <c r="AS1469"/>
  <c r="AT1468"/>
  <c r="AW1468"/>
  <c r="AS1468"/>
  <c r="AV1468"/>
  <c r="AT1467"/>
  <c r="AW1467"/>
  <c r="AS1467"/>
  <c r="AV1467"/>
  <c r="AT1466"/>
  <c r="AW1466"/>
  <c r="AS1466"/>
  <c r="AV1466"/>
  <c r="AT1465"/>
  <c r="AW1465"/>
  <c r="AS1465"/>
  <c r="AV1465"/>
  <c r="BC1462"/>
  <c r="AC1462"/>
  <c r="T1044"/>
  <c r="W1044"/>
  <c r="S1044"/>
  <c r="V1044"/>
  <c r="Q1044"/>
  <c r="T1043"/>
  <c r="W1043"/>
  <c r="S1043"/>
  <c r="T1042"/>
  <c r="W1042"/>
  <c r="S1042"/>
  <c r="V1042"/>
  <c r="T1041"/>
  <c r="W1041"/>
  <c r="S1041"/>
  <c r="V1041"/>
  <c r="T1040"/>
  <c r="W1040"/>
  <c r="S1040"/>
  <c r="V1040"/>
  <c r="T1039"/>
  <c r="W1039"/>
  <c r="S1039"/>
  <c r="T1038"/>
  <c r="W1038"/>
  <c r="S1038"/>
  <c r="V1038"/>
  <c r="T1037"/>
  <c r="W1037"/>
  <c r="S1037"/>
  <c r="V1037"/>
  <c r="T1036"/>
  <c r="W1036"/>
  <c r="S1036"/>
  <c r="V1036"/>
  <c r="T1035"/>
  <c r="W1035"/>
  <c r="S1035"/>
  <c r="T1034"/>
  <c r="W1034"/>
  <c r="S1034"/>
  <c r="V1034"/>
  <c r="T1033"/>
  <c r="W1033"/>
  <c r="S1033"/>
  <c r="T1032"/>
  <c r="W1032"/>
  <c r="S1032"/>
  <c r="V1032"/>
  <c r="T1031"/>
  <c r="W1031"/>
  <c r="S1031"/>
  <c r="T1030"/>
  <c r="W1030"/>
  <c r="S1030"/>
  <c r="V1030"/>
  <c r="T1029"/>
  <c r="W1029"/>
  <c r="S1029"/>
  <c r="T1028"/>
  <c r="W1028"/>
  <c r="S1028"/>
  <c r="V1028"/>
  <c r="T1027"/>
  <c r="W1027"/>
  <c r="S1027"/>
  <c r="V1027"/>
  <c r="T1026"/>
  <c r="W1026"/>
  <c r="S1026"/>
  <c r="V1026"/>
  <c r="T1025"/>
  <c r="W1025"/>
  <c r="S1025"/>
  <c r="V1025"/>
  <c r="T1024"/>
  <c r="W1024"/>
  <c r="S1024"/>
  <c r="V1024"/>
  <c r="T1023"/>
  <c r="W1023"/>
  <c r="S1023"/>
  <c r="V1023"/>
  <c r="T1022"/>
  <c r="W1022"/>
  <c r="S1022"/>
  <c r="V1022"/>
  <c r="T1021"/>
  <c r="W1021"/>
  <c r="S1021"/>
  <c r="V1021"/>
  <c r="T1020"/>
  <c r="W1020"/>
  <c r="S1020"/>
  <c r="V1020"/>
  <c r="T1019"/>
  <c r="W1019"/>
  <c r="S1019"/>
  <c r="V1019"/>
  <c r="T1018"/>
  <c r="W1018"/>
  <c r="S1018"/>
  <c r="V1018"/>
  <c r="T1017"/>
  <c r="W1017"/>
  <c r="S1017"/>
  <c r="V1017"/>
  <c r="T1016"/>
  <c r="W1016"/>
  <c r="S1016"/>
  <c r="V1016"/>
  <c r="T1015"/>
  <c r="W1015"/>
  <c r="S1015"/>
  <c r="V1015"/>
  <c r="T1144"/>
  <c r="W1144"/>
  <c r="S1144"/>
  <c r="V1144"/>
  <c r="Q1144"/>
  <c r="T1143"/>
  <c r="W1143"/>
  <c r="S1143"/>
  <c r="V1143"/>
  <c r="T1142"/>
  <c r="W1142"/>
  <c r="S1142"/>
  <c r="V1142"/>
  <c r="T1141"/>
  <c r="W1141"/>
  <c r="S1141"/>
  <c r="V1141"/>
  <c r="T1140"/>
  <c r="W1140"/>
  <c r="S1140"/>
  <c r="V1140"/>
  <c r="T1139"/>
  <c r="W1139"/>
  <c r="S1139"/>
  <c r="V1139"/>
  <c r="T1138"/>
  <c r="W1138"/>
  <c r="S1138"/>
  <c r="V1138"/>
  <c r="T1137"/>
  <c r="W1137"/>
  <c r="S1137"/>
  <c r="V1137"/>
  <c r="T1136"/>
  <c r="W1136"/>
  <c r="S1136"/>
  <c r="V1136"/>
  <c r="T1135"/>
  <c r="W1135"/>
  <c r="S1135"/>
  <c r="V1135"/>
  <c r="T1134"/>
  <c r="W1134"/>
  <c r="S1134"/>
  <c r="V1134"/>
  <c r="T1133"/>
  <c r="W1133"/>
  <c r="S1133"/>
  <c r="V1133"/>
  <c r="T1132"/>
  <c r="W1132"/>
  <c r="S1132"/>
  <c r="V1132"/>
  <c r="T1131"/>
  <c r="W1131"/>
  <c r="S1131"/>
  <c r="V1131"/>
  <c r="T1130"/>
  <c r="W1130"/>
  <c r="S1130"/>
  <c r="V1130"/>
  <c r="T1129"/>
  <c r="W1129"/>
  <c r="S1129"/>
  <c r="V1129"/>
  <c r="T1128"/>
  <c r="W1128"/>
  <c r="S1128"/>
  <c r="V1128"/>
  <c r="T1127"/>
  <c r="W1127"/>
  <c r="S1127"/>
  <c r="V1127"/>
  <c r="T1126"/>
  <c r="W1126"/>
  <c r="S1126"/>
  <c r="V1126"/>
  <c r="T1125"/>
  <c r="W1125"/>
  <c r="S1125"/>
  <c r="V1125"/>
  <c r="T1124"/>
  <c r="W1124"/>
  <c r="S1124"/>
  <c r="V1124"/>
  <c r="T1123"/>
  <c r="W1123"/>
  <c r="S1123"/>
  <c r="V1123"/>
  <c r="T1122"/>
  <c r="W1122"/>
  <c r="S1122"/>
  <c r="V1122"/>
  <c r="T1121"/>
  <c r="W1121"/>
  <c r="S1121"/>
  <c r="V1121"/>
  <c r="T1120"/>
  <c r="W1120"/>
  <c r="S1120"/>
  <c r="T1119"/>
  <c r="W1119"/>
  <c r="S1119"/>
  <c r="V1119"/>
  <c r="T1118"/>
  <c r="W1118"/>
  <c r="S1118"/>
  <c r="V1118"/>
  <c r="T1117"/>
  <c r="W1117"/>
  <c r="S1117"/>
  <c r="V1117"/>
  <c r="T1116"/>
  <c r="W1116"/>
  <c r="S1116"/>
  <c r="V1116"/>
  <c r="T1115"/>
  <c r="W1115"/>
  <c r="S1115"/>
  <c r="V1115"/>
  <c r="Q944"/>
  <c r="S1437"/>
  <c r="T1436"/>
  <c r="W1436"/>
  <c r="S1436"/>
  <c r="V1436"/>
  <c r="T1435"/>
  <c r="W1435"/>
  <c r="S1435"/>
  <c r="V1435"/>
  <c r="T1434"/>
  <c r="W1434"/>
  <c r="S1434"/>
  <c r="V1434"/>
  <c r="T1433"/>
  <c r="W1433"/>
  <c r="S1433"/>
  <c r="R1433"/>
  <c r="U1433"/>
  <c r="T1432"/>
  <c r="W1432"/>
  <c r="S1432"/>
  <c r="V1432"/>
  <c r="T1431"/>
  <c r="W1431"/>
  <c r="S1431"/>
  <c r="V1431"/>
  <c r="T1430"/>
  <c r="W1430"/>
  <c r="S1430"/>
  <c r="V1430"/>
  <c r="T1429"/>
  <c r="W1429"/>
  <c r="S1429"/>
  <c r="V1429"/>
  <c r="T1428"/>
  <c r="W1428"/>
  <c r="S1428"/>
  <c r="V1428"/>
  <c r="T1427"/>
  <c r="W1427"/>
  <c r="S1427"/>
  <c r="V1427"/>
  <c r="T1426"/>
  <c r="W1426"/>
  <c r="S1426"/>
  <c r="V1426"/>
  <c r="T1425"/>
  <c r="W1425"/>
  <c r="S1425"/>
  <c r="V1425"/>
  <c r="T1424"/>
  <c r="W1424"/>
  <c r="S1424"/>
  <c r="V1424"/>
  <c r="T1423"/>
  <c r="W1423"/>
  <c r="S1423"/>
  <c r="V1423"/>
  <c r="T1422"/>
  <c r="W1422"/>
  <c r="S1422"/>
  <c r="V1422"/>
  <c r="T1421"/>
  <c r="W1421"/>
  <c r="S1421"/>
  <c r="V1421"/>
  <c r="T1420"/>
  <c r="W1420"/>
  <c r="S1420"/>
  <c r="V1420"/>
  <c r="T1419"/>
  <c r="W1419"/>
  <c r="S1419"/>
  <c r="V1419"/>
  <c r="T1418"/>
  <c r="W1418"/>
  <c r="S1418"/>
  <c r="V1418"/>
  <c r="T1417"/>
  <c r="W1417"/>
  <c r="S1417"/>
  <c r="V1417"/>
  <c r="T1416"/>
  <c r="W1416"/>
  <c r="S1416"/>
  <c r="V1416"/>
  <c r="T1415"/>
  <c r="W1415"/>
  <c r="S1415"/>
  <c r="R1415"/>
  <c r="U1415"/>
  <c r="T1394"/>
  <c r="W1394"/>
  <c r="S1394"/>
  <c r="V1394"/>
  <c r="Q1394"/>
  <c r="T1393"/>
  <c r="W1393"/>
  <c r="S1393"/>
  <c r="V1393"/>
  <c r="T1392"/>
  <c r="W1392"/>
  <c r="S1392"/>
  <c r="V1392"/>
  <c r="T1391"/>
  <c r="W1391"/>
  <c r="S1391"/>
  <c r="V1391"/>
  <c r="T1390"/>
  <c r="W1390"/>
  <c r="S1390"/>
  <c r="V1390"/>
  <c r="T1389"/>
  <c r="W1389"/>
  <c r="S1389"/>
  <c r="V1389"/>
  <c r="T1388"/>
  <c r="W1388"/>
  <c r="S1388"/>
  <c r="V1388"/>
  <c r="T1387"/>
  <c r="W1387"/>
  <c r="S1387"/>
  <c r="T1386"/>
  <c r="W1386"/>
  <c r="S1386"/>
  <c r="T1385"/>
  <c r="W1385"/>
  <c r="S1385"/>
  <c r="V1385"/>
  <c r="T1384"/>
  <c r="W1384"/>
  <c r="S1384"/>
  <c r="V1384"/>
  <c r="T1383"/>
  <c r="W1383"/>
  <c r="S1383"/>
  <c r="V1383"/>
  <c r="T1382"/>
  <c r="W1382"/>
  <c r="S1382"/>
  <c r="V1382"/>
  <c r="T1381"/>
  <c r="W1381"/>
  <c r="S1381"/>
  <c r="V1381"/>
  <c r="T1380"/>
  <c r="W1380"/>
  <c r="S1380"/>
  <c r="V1380"/>
  <c r="T1379"/>
  <c r="W1379"/>
  <c r="S1379"/>
  <c r="T1378"/>
  <c r="W1378"/>
  <c r="S1378"/>
  <c r="V1378"/>
  <c r="T1377"/>
  <c r="W1377"/>
  <c r="S1377"/>
  <c r="V1377"/>
  <c r="T1376"/>
  <c r="W1376"/>
  <c r="S1376"/>
  <c r="V1376"/>
  <c r="T1375"/>
  <c r="W1375"/>
  <c r="S1375"/>
  <c r="V1375"/>
  <c r="T1374"/>
  <c r="W1374"/>
  <c r="S1374"/>
  <c r="V1374"/>
  <c r="T1373"/>
  <c r="W1373"/>
  <c r="S1373"/>
  <c r="V1373"/>
  <c r="T1372"/>
  <c r="W1372"/>
  <c r="S1372"/>
  <c r="V1372"/>
  <c r="T1371"/>
  <c r="W1371"/>
  <c r="S1371"/>
  <c r="V1371"/>
  <c r="T1370"/>
  <c r="W1370"/>
  <c r="S1370"/>
  <c r="V1370"/>
  <c r="T1369"/>
  <c r="W1369"/>
  <c r="S1369"/>
  <c r="V1369"/>
  <c r="T1368"/>
  <c r="W1368"/>
  <c r="S1368"/>
  <c r="V1368"/>
  <c r="T1367"/>
  <c r="W1367"/>
  <c r="S1367"/>
  <c r="T1366"/>
  <c r="W1366"/>
  <c r="S1366"/>
  <c r="V1366"/>
  <c r="T1365"/>
  <c r="W1365"/>
  <c r="S1365"/>
  <c r="V1365"/>
  <c r="T1344"/>
  <c r="W1344"/>
  <c r="S1344"/>
  <c r="V1344"/>
  <c r="Q1344"/>
  <c r="T1343"/>
  <c r="W1343"/>
  <c r="S1343"/>
  <c r="V1343"/>
  <c r="T1342"/>
  <c r="W1342"/>
  <c r="S1342"/>
  <c r="V1342"/>
  <c r="T1341"/>
  <c r="W1341"/>
  <c r="S1341"/>
  <c r="V1341"/>
  <c r="T1340"/>
  <c r="W1340"/>
  <c r="S1340"/>
  <c r="V1340"/>
  <c r="T1339"/>
  <c r="W1339"/>
  <c r="S1339"/>
  <c r="V1339"/>
  <c r="T1338"/>
  <c r="W1338"/>
  <c r="S1338"/>
  <c r="V1338"/>
  <c r="T1337"/>
  <c r="W1337"/>
  <c r="S1337"/>
  <c r="V1337"/>
  <c r="T1336"/>
  <c r="W1336"/>
  <c r="S1336"/>
  <c r="V1336"/>
  <c r="T1335"/>
  <c r="W1335"/>
  <c r="S1335"/>
  <c r="V1335"/>
  <c r="T1334"/>
  <c r="W1334"/>
  <c r="S1334"/>
  <c r="V1334"/>
  <c r="T1333"/>
  <c r="W1333"/>
  <c r="S1333"/>
  <c r="V1333"/>
  <c r="T1332"/>
  <c r="W1332"/>
  <c r="S1332"/>
  <c r="V1332"/>
  <c r="T1331"/>
  <c r="W1331"/>
  <c r="S1331"/>
  <c r="T1330"/>
  <c r="W1330"/>
  <c r="S1330"/>
  <c r="V1330"/>
  <c r="T1329"/>
  <c r="W1329"/>
  <c r="S1329"/>
  <c r="V1329"/>
  <c r="T1328"/>
  <c r="W1328"/>
  <c r="S1328"/>
  <c r="V1328"/>
  <c r="T1327"/>
  <c r="W1327"/>
  <c r="S1327"/>
  <c r="V1327"/>
  <c r="T1326"/>
  <c r="W1326"/>
  <c r="S1326"/>
  <c r="V1326"/>
  <c r="T1325"/>
  <c r="W1325"/>
  <c r="S1325"/>
  <c r="V1325"/>
  <c r="T1324"/>
  <c r="W1324"/>
  <c r="S1324"/>
  <c r="V1324"/>
  <c r="T1323"/>
  <c r="W1323"/>
  <c r="S1323"/>
  <c r="V1323"/>
  <c r="T1322"/>
  <c r="W1322"/>
  <c r="S1322"/>
  <c r="V1322"/>
  <c r="T1321"/>
  <c r="W1321"/>
  <c r="S1321"/>
  <c r="V1321"/>
  <c r="T1320"/>
  <c r="W1320"/>
  <c r="S1320"/>
  <c r="V1320"/>
  <c r="T1319"/>
  <c r="W1319"/>
  <c r="S1319"/>
  <c r="V1319"/>
  <c r="T1318"/>
  <c r="W1318"/>
  <c r="S1318"/>
  <c r="V1318"/>
  <c r="T1317"/>
  <c r="W1317"/>
  <c r="S1317"/>
  <c r="V1317"/>
  <c r="T1316"/>
  <c r="W1316"/>
  <c r="S1316"/>
  <c r="R1316"/>
  <c r="U1316"/>
  <c r="T1315"/>
  <c r="W1315"/>
  <c r="S1315"/>
  <c r="R1315"/>
  <c r="U1315"/>
  <c r="T1294"/>
  <c r="W1294"/>
  <c r="S1294"/>
  <c r="V1294"/>
  <c r="Q1294"/>
  <c r="T1293"/>
  <c r="W1293"/>
  <c r="S1293"/>
  <c r="V1293"/>
  <c r="T1292"/>
  <c r="W1292"/>
  <c r="S1292"/>
  <c r="V1292"/>
  <c r="T1291"/>
  <c r="W1291"/>
  <c r="S1291"/>
  <c r="V1291"/>
  <c r="T1290"/>
  <c r="W1290"/>
  <c r="S1290"/>
  <c r="V1290"/>
  <c r="T1289"/>
  <c r="W1289"/>
  <c r="S1289"/>
  <c r="T1288"/>
  <c r="W1288"/>
  <c r="S1288"/>
  <c r="V1288"/>
  <c r="T1287"/>
  <c r="W1287"/>
  <c r="S1287"/>
  <c r="T1286"/>
  <c r="W1286"/>
  <c r="S1286"/>
  <c r="V1286"/>
  <c r="T1285"/>
  <c r="W1285"/>
  <c r="S1285"/>
  <c r="T1284"/>
  <c r="W1284"/>
  <c r="S1284"/>
  <c r="V1284"/>
  <c r="T1283"/>
  <c r="W1283"/>
  <c r="S1283"/>
  <c r="T1282"/>
  <c r="W1282"/>
  <c r="S1282"/>
  <c r="V1282"/>
  <c r="T1281"/>
  <c r="W1281"/>
  <c r="S1281"/>
  <c r="V1281"/>
  <c r="T1280"/>
  <c r="W1280"/>
  <c r="S1280"/>
  <c r="V1280"/>
  <c r="T1279"/>
  <c r="W1279"/>
  <c r="S1279"/>
  <c r="V1279"/>
  <c r="T1278"/>
  <c r="W1278"/>
  <c r="S1278"/>
  <c r="T1277"/>
  <c r="W1277"/>
  <c r="S1277"/>
  <c r="V1277"/>
  <c r="T1276"/>
  <c r="W1276"/>
  <c r="S1276"/>
  <c r="T1275"/>
  <c r="W1275"/>
  <c r="S1275"/>
  <c r="V1275"/>
  <c r="T1274"/>
  <c r="W1274"/>
  <c r="S1274"/>
  <c r="V1274"/>
  <c r="T1273"/>
  <c r="W1273"/>
  <c r="S1273"/>
  <c r="V1273"/>
  <c r="T1272"/>
  <c r="W1272"/>
  <c r="S1272"/>
  <c r="V1272"/>
  <c r="T1271"/>
  <c r="W1271"/>
  <c r="S1271"/>
  <c r="V1271"/>
  <c r="T1270"/>
  <c r="W1270"/>
  <c r="S1270"/>
  <c r="V1270"/>
  <c r="T1269"/>
  <c r="W1269"/>
  <c r="S1269"/>
  <c r="T1268"/>
  <c r="W1268"/>
  <c r="S1268"/>
  <c r="V1268"/>
  <c r="T1267"/>
  <c r="W1267"/>
  <c r="S1267"/>
  <c r="V1267"/>
  <c r="T1266"/>
  <c r="W1266"/>
  <c r="S1266"/>
  <c r="V1266"/>
  <c r="T1265"/>
  <c r="W1265"/>
  <c r="S1265"/>
  <c r="T1244"/>
  <c r="W1244"/>
  <c r="S1244"/>
  <c r="V1244"/>
  <c r="Q1244"/>
  <c r="T1243"/>
  <c r="W1243"/>
  <c r="S1243"/>
  <c r="V1243"/>
  <c r="T1242"/>
  <c r="W1242"/>
  <c r="S1242"/>
  <c r="V1242"/>
  <c r="T1241"/>
  <c r="W1241"/>
  <c r="S1241"/>
  <c r="V1241"/>
  <c r="T1240"/>
  <c r="W1240"/>
  <c r="S1240"/>
  <c r="V1240"/>
  <c r="T1239"/>
  <c r="W1239"/>
  <c r="S1239"/>
  <c r="V1239"/>
  <c r="T1238"/>
  <c r="W1238"/>
  <c r="S1238"/>
  <c r="V1238"/>
  <c r="T1237"/>
  <c r="W1237"/>
  <c r="S1237"/>
  <c r="V1237"/>
  <c r="T1236"/>
  <c r="W1236"/>
  <c r="S1236"/>
  <c r="V1236"/>
  <c r="T1235"/>
  <c r="W1235"/>
  <c r="S1235"/>
  <c r="V1235"/>
  <c r="T1234"/>
  <c r="W1234"/>
  <c r="S1234"/>
  <c r="V1234"/>
  <c r="T1233"/>
  <c r="W1233"/>
  <c r="S1233"/>
  <c r="V1233"/>
  <c r="T1232"/>
  <c r="W1232"/>
  <c r="S1232"/>
  <c r="V1232"/>
  <c r="T1231"/>
  <c r="W1231"/>
  <c r="S1231"/>
  <c r="R1231"/>
  <c r="U1231"/>
  <c r="T1230"/>
  <c r="W1230"/>
  <c r="S1230"/>
  <c r="V1230"/>
  <c r="T1229"/>
  <c r="W1229"/>
  <c r="S1229"/>
  <c r="V1229"/>
  <c r="T1228"/>
  <c r="W1228"/>
  <c r="S1228"/>
  <c r="V1228"/>
  <c r="T1227"/>
  <c r="W1227"/>
  <c r="S1227"/>
  <c r="T1226"/>
  <c r="W1226"/>
  <c r="S1226"/>
  <c r="V1226"/>
  <c r="T1225"/>
  <c r="W1225"/>
  <c r="S1225"/>
  <c r="V1225"/>
  <c r="T1224"/>
  <c r="W1224"/>
  <c r="S1224"/>
  <c r="V1224"/>
  <c r="T1223"/>
  <c r="W1223"/>
  <c r="S1223"/>
  <c r="V1223"/>
  <c r="T1222"/>
  <c r="W1222"/>
  <c r="S1222"/>
  <c r="V1222"/>
  <c r="T1221"/>
  <c r="W1221"/>
  <c r="S1221"/>
  <c r="V1221"/>
  <c r="T1220"/>
  <c r="W1220"/>
  <c r="S1220"/>
  <c r="V1220"/>
  <c r="T1219"/>
  <c r="W1219"/>
  <c r="S1219"/>
  <c r="V1219"/>
  <c r="T1218"/>
  <c r="W1218"/>
  <c r="S1218"/>
  <c r="V1218"/>
  <c r="T1217"/>
  <c r="W1217"/>
  <c r="S1217"/>
  <c r="V1217"/>
  <c r="T1216"/>
  <c r="W1216"/>
  <c r="S1216"/>
  <c r="V1216"/>
  <c r="T1215"/>
  <c r="W1215"/>
  <c r="S1215"/>
  <c r="V1215"/>
  <c r="T1194"/>
  <c r="W1194"/>
  <c r="S1194"/>
  <c r="V1194"/>
  <c r="Q1194"/>
  <c r="T1193"/>
  <c r="W1193"/>
  <c r="S1193"/>
  <c r="V1193"/>
  <c r="T1192"/>
  <c r="W1192"/>
  <c r="S1192"/>
  <c r="V1192"/>
  <c r="T1191"/>
  <c r="W1191"/>
  <c r="S1191"/>
  <c r="V1191"/>
  <c r="T1190"/>
  <c r="W1190"/>
  <c r="S1190"/>
  <c r="V1190"/>
  <c r="T1189"/>
  <c r="W1189"/>
  <c r="S1189"/>
  <c r="T1188"/>
  <c r="W1188"/>
  <c r="S1188"/>
  <c r="V1188"/>
  <c r="T1187"/>
  <c r="W1187"/>
  <c r="S1187"/>
  <c r="V1187"/>
  <c r="T1186"/>
  <c r="W1186"/>
  <c r="S1186"/>
  <c r="V1186"/>
  <c r="T1185"/>
  <c r="W1185"/>
  <c r="S1185"/>
  <c r="V1185"/>
  <c r="T1184"/>
  <c r="W1184"/>
  <c r="S1184"/>
  <c r="V1184"/>
  <c r="T1183"/>
  <c r="W1183"/>
  <c r="S1183"/>
  <c r="V1183"/>
  <c r="T1182"/>
  <c r="W1182"/>
  <c r="S1182"/>
  <c r="V1182"/>
  <c r="T1181"/>
  <c r="W1181"/>
  <c r="S1181"/>
  <c r="V1181"/>
  <c r="T1180"/>
  <c r="W1180"/>
  <c r="S1180"/>
  <c r="V1180"/>
  <c r="T1179"/>
  <c r="W1179"/>
  <c r="S1179"/>
  <c r="V1179"/>
  <c r="T1178"/>
  <c r="W1178"/>
  <c r="S1178"/>
  <c r="V1178"/>
  <c r="T1177"/>
  <c r="W1177"/>
  <c r="S1177"/>
  <c r="V1177"/>
  <c r="T1176"/>
  <c r="W1176"/>
  <c r="S1176"/>
  <c r="V1176"/>
  <c r="T1175"/>
  <c r="W1175"/>
  <c r="S1175"/>
  <c r="V1175"/>
  <c r="T1174"/>
  <c r="W1174"/>
  <c r="S1174"/>
  <c r="V1174"/>
  <c r="T1173"/>
  <c r="W1173"/>
  <c r="S1173"/>
  <c r="V1173"/>
  <c r="T1172"/>
  <c r="W1172"/>
  <c r="S1172"/>
  <c r="V1172"/>
  <c r="T1171"/>
  <c r="W1171"/>
  <c r="S1171"/>
  <c r="V1171"/>
  <c r="T1170"/>
  <c r="W1170"/>
  <c r="S1170"/>
  <c r="V1170"/>
  <c r="T1169"/>
  <c r="W1169"/>
  <c r="S1169"/>
  <c r="V1169"/>
  <c r="T1168"/>
  <c r="W1168"/>
  <c r="S1168"/>
  <c r="V1168"/>
  <c r="T1167"/>
  <c r="W1167"/>
  <c r="S1167"/>
  <c r="T1166"/>
  <c r="W1166"/>
  <c r="S1166"/>
  <c r="V1166"/>
  <c r="T1165"/>
  <c r="W1165"/>
  <c r="S1165"/>
  <c r="V1165"/>
  <c r="T1094"/>
  <c r="W1094"/>
  <c r="S1094"/>
  <c r="V1094"/>
  <c r="Q1094"/>
  <c r="T1093"/>
  <c r="W1093"/>
  <c r="S1093"/>
  <c r="V1093"/>
  <c r="T1092"/>
  <c r="W1092"/>
  <c r="S1092"/>
  <c r="V1092"/>
  <c r="T1091"/>
  <c r="W1091"/>
  <c r="S1091"/>
  <c r="V1091"/>
  <c r="T1090"/>
  <c r="W1090"/>
  <c r="S1090"/>
  <c r="V1090"/>
  <c r="T1089"/>
  <c r="W1089"/>
  <c r="S1089"/>
  <c r="V1089"/>
  <c r="T1088"/>
  <c r="W1088"/>
  <c r="S1088"/>
  <c r="V1088"/>
  <c r="T1087"/>
  <c r="W1087"/>
  <c r="S1087"/>
  <c r="V1087"/>
  <c r="T1086"/>
  <c r="W1086"/>
  <c r="S1086"/>
  <c r="V1086"/>
  <c r="T1085"/>
  <c r="W1085"/>
  <c r="S1085"/>
  <c r="V1085"/>
  <c r="T1084"/>
  <c r="W1084"/>
  <c r="S1084"/>
  <c r="V1084"/>
  <c r="T1083"/>
  <c r="W1083"/>
  <c r="S1083"/>
  <c r="V1083"/>
  <c r="T1082"/>
  <c r="W1082"/>
  <c r="S1082"/>
  <c r="V1082"/>
  <c r="T1081"/>
  <c r="W1081"/>
  <c r="S1081"/>
  <c r="V1081"/>
  <c r="T1080"/>
  <c r="W1080"/>
  <c r="S1080"/>
  <c r="V1080"/>
  <c r="T1079"/>
  <c r="W1079"/>
  <c r="S1079"/>
  <c r="V1079"/>
  <c r="T1078"/>
  <c r="W1078"/>
  <c r="S1078"/>
  <c r="V1078"/>
  <c r="T1077"/>
  <c r="W1077"/>
  <c r="S1077"/>
  <c r="V1077"/>
  <c r="T1076"/>
  <c r="W1076"/>
  <c r="S1076"/>
  <c r="V1076"/>
  <c r="T1075"/>
  <c r="W1075"/>
  <c r="S1075"/>
  <c r="V1075"/>
  <c r="T1074"/>
  <c r="W1074"/>
  <c r="S1074"/>
  <c r="V1074"/>
  <c r="T1073"/>
  <c r="W1073"/>
  <c r="S1073"/>
  <c r="V1073"/>
  <c r="T1072"/>
  <c r="W1072"/>
  <c r="S1072"/>
  <c r="V1072"/>
  <c r="T1071"/>
  <c r="W1071"/>
  <c r="S1071"/>
  <c r="V1071"/>
  <c r="T1070"/>
  <c r="W1070"/>
  <c r="S1070"/>
  <c r="V1070"/>
  <c r="T1069"/>
  <c r="W1069"/>
  <c r="S1069"/>
  <c r="V1069"/>
  <c r="T1068"/>
  <c r="W1068"/>
  <c r="S1068"/>
  <c r="V1068"/>
  <c r="T1067"/>
  <c r="W1067"/>
  <c r="S1067"/>
  <c r="V1067"/>
  <c r="T1066"/>
  <c r="W1066"/>
  <c r="S1066"/>
  <c r="V1066"/>
  <c r="T1065"/>
  <c r="W1065"/>
  <c r="S1065"/>
  <c r="V1065"/>
  <c r="AS230"/>
  <c r="AV230"/>
  <c r="AS229"/>
  <c r="AV229"/>
  <c r="AS228"/>
  <c r="AV228"/>
  <c r="AS227"/>
  <c r="AV227"/>
  <c r="AS226"/>
  <c r="AV226"/>
  <c r="AS225"/>
  <c r="AV225"/>
  <c r="AS224"/>
  <c r="AV224"/>
  <c r="AT223"/>
  <c r="AW223"/>
  <c r="AS223"/>
  <c r="AV223"/>
  <c r="AS222"/>
  <c r="AV222"/>
  <c r="AT221"/>
  <c r="AW221"/>
  <c r="AS221"/>
  <c r="AV221"/>
  <c r="AS220"/>
  <c r="AV220"/>
  <c r="AT219"/>
  <c r="AW219"/>
  <c r="AS219"/>
  <c r="AV219"/>
  <c r="AS218"/>
  <c r="AV218"/>
  <c r="AT217"/>
  <c r="AW217"/>
  <c r="AS217"/>
  <c r="AV217"/>
  <c r="AS216"/>
  <c r="AV216"/>
  <c r="AT215"/>
  <c r="AW215"/>
  <c r="AS215"/>
  <c r="AV215"/>
  <c r="Q46"/>
  <c r="Q45"/>
  <c r="Q43"/>
  <c r="Q42"/>
  <c r="Q41"/>
  <c r="Q40"/>
  <c r="Q39"/>
  <c r="Q38"/>
  <c r="Q37"/>
  <c r="Q36"/>
  <c r="Q44"/>
  <c r="T994"/>
  <c r="W994"/>
  <c r="S994"/>
  <c r="V994"/>
  <c r="Q994"/>
  <c r="T993"/>
  <c r="W993"/>
  <c r="S993"/>
  <c r="V993"/>
  <c r="T992"/>
  <c r="W992"/>
  <c r="S992"/>
  <c r="V992"/>
  <c r="T991"/>
  <c r="W991"/>
  <c r="S991"/>
  <c r="V991"/>
  <c r="T990"/>
  <c r="W990"/>
  <c r="S990"/>
  <c r="V990"/>
  <c r="T989"/>
  <c r="W989"/>
  <c r="S989"/>
  <c r="V989"/>
  <c r="T988"/>
  <c r="W988"/>
  <c r="S988"/>
  <c r="V988"/>
  <c r="T987"/>
  <c r="W987"/>
  <c r="S987"/>
  <c r="V987"/>
  <c r="T986"/>
  <c r="W986"/>
  <c r="S986"/>
  <c r="V986"/>
  <c r="T985"/>
  <c r="W985"/>
  <c r="S985"/>
  <c r="V985"/>
  <c r="T984"/>
  <c r="W984"/>
  <c r="S984"/>
  <c r="V984"/>
  <c r="T983"/>
  <c r="W983"/>
  <c r="S983"/>
  <c r="V983"/>
  <c r="T982"/>
  <c r="W982"/>
  <c r="S982"/>
  <c r="V982"/>
  <c r="T981"/>
  <c r="W981"/>
  <c r="S981"/>
  <c r="V981"/>
  <c r="T980"/>
  <c r="W980"/>
  <c r="S980"/>
  <c r="V980"/>
  <c r="T979"/>
  <c r="W979"/>
  <c r="S979"/>
  <c r="V979"/>
  <c r="T978"/>
  <c r="W978"/>
  <c r="S978"/>
  <c r="V978"/>
  <c r="T977"/>
  <c r="W977"/>
  <c r="S977"/>
  <c r="V977"/>
  <c r="T976"/>
  <c r="W976"/>
  <c r="S976"/>
  <c r="V976"/>
  <c r="T975"/>
  <c r="W975"/>
  <c r="S975"/>
  <c r="V975"/>
  <c r="T974"/>
  <c r="W974"/>
  <c r="S974"/>
  <c r="V974"/>
  <c r="T973"/>
  <c r="W973"/>
  <c r="S973"/>
  <c r="V973"/>
  <c r="T972"/>
  <c r="W972"/>
  <c r="S972"/>
  <c r="V972"/>
  <c r="T971"/>
  <c r="W971"/>
  <c r="S971"/>
  <c r="V971"/>
  <c r="T970"/>
  <c r="W970"/>
  <c r="S970"/>
  <c r="V970"/>
  <c r="T969"/>
  <c r="W969"/>
  <c r="S969"/>
  <c r="V969"/>
  <c r="T968"/>
  <c r="W968"/>
  <c r="S968"/>
  <c r="V968"/>
  <c r="T967"/>
  <c r="W967"/>
  <c r="S967"/>
  <c r="V967"/>
  <c r="T966"/>
  <c r="W966"/>
  <c r="S966"/>
  <c r="V966"/>
  <c r="T965"/>
  <c r="W965"/>
  <c r="S965"/>
  <c r="V965"/>
  <c r="T944"/>
  <c r="W944"/>
  <c r="S944"/>
  <c r="V944"/>
  <c r="T943"/>
  <c r="W943"/>
  <c r="S943"/>
  <c r="V943"/>
  <c r="T942"/>
  <c r="W942"/>
  <c r="S942"/>
  <c r="V942"/>
  <c r="T941"/>
  <c r="W941"/>
  <c r="S941"/>
  <c r="V941"/>
  <c r="T940"/>
  <c r="W940"/>
  <c r="S940"/>
  <c r="V940"/>
  <c r="T939"/>
  <c r="W939"/>
  <c r="S939"/>
  <c r="V939"/>
  <c r="T938"/>
  <c r="W938"/>
  <c r="S938"/>
  <c r="V938"/>
  <c r="T937"/>
  <c r="W937"/>
  <c r="S937"/>
  <c r="V937"/>
  <c r="T936"/>
  <c r="W936"/>
  <c r="S936"/>
  <c r="V936"/>
  <c r="T935"/>
  <c r="W935"/>
  <c r="S935"/>
  <c r="V935"/>
  <c r="T934"/>
  <c r="W934"/>
  <c r="S934"/>
  <c r="V934"/>
  <c r="T933"/>
  <c r="W933"/>
  <c r="S933"/>
  <c r="V933"/>
  <c r="T932"/>
  <c r="W932"/>
  <c r="S932"/>
  <c r="V932"/>
  <c r="T931"/>
  <c r="W931"/>
  <c r="S931"/>
  <c r="V931"/>
  <c r="T930"/>
  <c r="W930"/>
  <c r="S930"/>
  <c r="V930"/>
  <c r="T929"/>
  <c r="W929"/>
  <c r="S929"/>
  <c r="V929"/>
  <c r="T928"/>
  <c r="W928"/>
  <c r="S928"/>
  <c r="V928"/>
  <c r="T927"/>
  <c r="W927"/>
  <c r="S927"/>
  <c r="V927"/>
  <c r="T926"/>
  <c r="W926"/>
  <c r="S926"/>
  <c r="V926"/>
  <c r="T925"/>
  <c r="W925"/>
  <c r="S925"/>
  <c r="V925"/>
  <c r="T924"/>
  <c r="W924"/>
  <c r="S924"/>
  <c r="V924"/>
  <c r="T923"/>
  <c r="W923"/>
  <c r="S923"/>
  <c r="V923"/>
  <c r="T922"/>
  <c r="W922"/>
  <c r="S922"/>
  <c r="V922"/>
  <c r="T921"/>
  <c r="W921"/>
  <c r="S921"/>
  <c r="V921"/>
  <c r="T920"/>
  <c r="W920"/>
  <c r="S920"/>
  <c r="V920"/>
  <c r="T919"/>
  <c r="W919"/>
  <c r="S919"/>
  <c r="V919"/>
  <c r="T918"/>
  <c r="W918"/>
  <c r="S918"/>
  <c r="V918"/>
  <c r="T917"/>
  <c r="W917"/>
  <c r="S917"/>
  <c r="V917"/>
  <c r="T916"/>
  <c r="W916"/>
  <c r="S916"/>
  <c r="V916"/>
  <c r="T915"/>
  <c r="W915"/>
  <c r="S915"/>
  <c r="V915"/>
  <c r="T883"/>
  <c r="W883"/>
  <c r="S883"/>
  <c r="V883"/>
  <c r="T882"/>
  <c r="W882"/>
  <c r="S882"/>
  <c r="V882"/>
  <c r="T881"/>
  <c r="W881"/>
  <c r="S881"/>
  <c r="T880"/>
  <c r="W880"/>
  <c r="S880"/>
  <c r="V880"/>
  <c r="T879"/>
  <c r="W879"/>
  <c r="S879"/>
  <c r="V879"/>
  <c r="T878"/>
  <c r="W878"/>
  <c r="S878"/>
  <c r="V878"/>
  <c r="T877"/>
  <c r="W877"/>
  <c r="S877"/>
  <c r="V877"/>
  <c r="T876"/>
  <c r="W876"/>
  <c r="S876"/>
  <c r="V876"/>
  <c r="T875"/>
  <c r="W875"/>
  <c r="S875"/>
  <c r="V875"/>
  <c r="T874"/>
  <c r="W874"/>
  <c r="S874"/>
  <c r="V874"/>
  <c r="T873"/>
  <c r="W873"/>
  <c r="S873"/>
  <c r="V873"/>
  <c r="T872"/>
  <c r="W872"/>
  <c r="S872"/>
  <c r="V872"/>
  <c r="T871"/>
  <c r="W871"/>
  <c r="S871"/>
  <c r="V871"/>
  <c r="T870"/>
  <c r="W870"/>
  <c r="S870"/>
  <c r="V870"/>
  <c r="T869"/>
  <c r="W869"/>
  <c r="S869"/>
  <c r="V869"/>
  <c r="T868"/>
  <c r="W868"/>
  <c r="S868"/>
  <c r="V868"/>
  <c r="T867"/>
  <c r="W867"/>
  <c r="S867"/>
  <c r="V867"/>
  <c r="T866"/>
  <c r="W866"/>
  <c r="S866"/>
  <c r="V866"/>
  <c r="T865"/>
  <c r="W865"/>
  <c r="S865"/>
  <c r="V865"/>
  <c r="T844"/>
  <c r="W844"/>
  <c r="S844"/>
  <c r="V844"/>
  <c r="Q844"/>
  <c r="T843"/>
  <c r="W843"/>
  <c r="S843"/>
  <c r="T842"/>
  <c r="W842"/>
  <c r="S842"/>
  <c r="V842"/>
  <c r="T841"/>
  <c r="W841"/>
  <c r="S841"/>
  <c r="V841"/>
  <c r="T840"/>
  <c r="W840"/>
  <c r="S840"/>
  <c r="V840"/>
  <c r="T839"/>
  <c r="W839"/>
  <c r="S839"/>
  <c r="V839"/>
  <c r="T838"/>
  <c r="W838"/>
  <c r="S838"/>
  <c r="V838"/>
  <c r="T837"/>
  <c r="W837"/>
  <c r="S837"/>
  <c r="V837"/>
  <c r="T836"/>
  <c r="W836"/>
  <c r="S836"/>
  <c r="V836"/>
  <c r="T835"/>
  <c r="W835"/>
  <c r="S835"/>
  <c r="V835"/>
  <c r="T834"/>
  <c r="W834"/>
  <c r="S834"/>
  <c r="V834"/>
  <c r="T833"/>
  <c r="W833"/>
  <c r="S833"/>
  <c r="V833"/>
  <c r="T832"/>
  <c r="W832"/>
  <c r="S832"/>
  <c r="V832"/>
  <c r="T831"/>
  <c r="W831"/>
  <c r="S831"/>
  <c r="V831"/>
  <c r="T830"/>
  <c r="W830"/>
  <c r="S830"/>
  <c r="V830"/>
  <c r="T829"/>
  <c r="W829"/>
  <c r="S829"/>
  <c r="V829"/>
  <c r="T828"/>
  <c r="W828"/>
  <c r="S828"/>
  <c r="V828"/>
  <c r="T827"/>
  <c r="W827"/>
  <c r="S827"/>
  <c r="V827"/>
  <c r="T826"/>
  <c r="W826"/>
  <c r="S826"/>
  <c r="V826"/>
  <c r="T825"/>
  <c r="W825"/>
  <c r="S825"/>
  <c r="V825"/>
  <c r="T824"/>
  <c r="W824"/>
  <c r="S824"/>
  <c r="V824"/>
  <c r="T823"/>
  <c r="W823"/>
  <c r="S823"/>
  <c r="V823"/>
  <c r="T822"/>
  <c r="W822"/>
  <c r="S822"/>
  <c r="V822"/>
  <c r="T821"/>
  <c r="W821"/>
  <c r="S821"/>
  <c r="V821"/>
  <c r="T820"/>
  <c r="W820"/>
  <c r="S820"/>
  <c r="V820"/>
  <c r="T819"/>
  <c r="W819"/>
  <c r="S819"/>
  <c r="V819"/>
  <c r="T818"/>
  <c r="W818"/>
  <c r="S818"/>
  <c r="V818"/>
  <c r="T817"/>
  <c r="W817"/>
  <c r="S817"/>
  <c r="V817"/>
  <c r="T816"/>
  <c r="W816"/>
  <c r="S816"/>
  <c r="V816"/>
  <c r="T815"/>
  <c r="W815"/>
  <c r="S815"/>
  <c r="V815"/>
  <c r="T794"/>
  <c r="W794"/>
  <c r="S794"/>
  <c r="V794"/>
  <c r="Q794"/>
  <c r="T793"/>
  <c r="W793"/>
  <c r="S793"/>
  <c r="V793"/>
  <c r="T792"/>
  <c r="W792"/>
  <c r="S792"/>
  <c r="V792"/>
  <c r="T791"/>
  <c r="W791"/>
  <c r="S791"/>
  <c r="V791"/>
  <c r="T790"/>
  <c r="W790"/>
  <c r="S790"/>
  <c r="V790"/>
  <c r="T789"/>
  <c r="W789"/>
  <c r="S789"/>
  <c r="V789"/>
  <c r="T788"/>
  <c r="W788"/>
  <c r="S788"/>
  <c r="V788"/>
  <c r="T787"/>
  <c r="W787"/>
  <c r="S787"/>
  <c r="V787"/>
  <c r="T786"/>
  <c r="W786"/>
  <c r="S786"/>
  <c r="V786"/>
  <c r="T785"/>
  <c r="W785"/>
  <c r="S785"/>
  <c r="V785"/>
  <c r="T784"/>
  <c r="W784"/>
  <c r="S784"/>
  <c r="V784"/>
  <c r="T783"/>
  <c r="W783"/>
  <c r="S783"/>
  <c r="V783"/>
  <c r="T782"/>
  <c r="W782"/>
  <c r="S782"/>
  <c r="V782"/>
  <c r="T781"/>
  <c r="W781"/>
  <c r="S781"/>
  <c r="V781"/>
  <c r="T780"/>
  <c r="W780"/>
  <c r="S780"/>
  <c r="V780"/>
  <c r="T779"/>
  <c r="W779"/>
  <c r="S779"/>
  <c r="V779"/>
  <c r="T778"/>
  <c r="W778"/>
  <c r="S778"/>
  <c r="V778"/>
  <c r="T777"/>
  <c r="W777"/>
  <c r="S777"/>
  <c r="V777"/>
  <c r="T776"/>
  <c r="W776"/>
  <c r="S776"/>
  <c r="V776"/>
  <c r="T775"/>
  <c r="W775"/>
  <c r="S775"/>
  <c r="V775"/>
  <c r="T774"/>
  <c r="W774"/>
  <c r="S774"/>
  <c r="V774"/>
  <c r="T773"/>
  <c r="W773"/>
  <c r="S773"/>
  <c r="V773"/>
  <c r="T772"/>
  <c r="W772"/>
  <c r="S772"/>
  <c r="V772"/>
  <c r="T771"/>
  <c r="W771"/>
  <c r="S771"/>
  <c r="V771"/>
  <c r="T770"/>
  <c r="W770"/>
  <c r="S770"/>
  <c r="V770"/>
  <c r="T769"/>
  <c r="W769"/>
  <c r="S769"/>
  <c r="V769"/>
  <c r="T768"/>
  <c r="W768"/>
  <c r="S768"/>
  <c r="V768"/>
  <c r="T767"/>
  <c r="W767"/>
  <c r="S767"/>
  <c r="T766"/>
  <c r="W766"/>
  <c r="S766"/>
  <c r="V766"/>
  <c r="T765"/>
  <c r="W765"/>
  <c r="S765"/>
  <c r="V765"/>
  <c r="T744"/>
  <c r="W744"/>
  <c r="S744"/>
  <c r="V744"/>
  <c r="Q744"/>
  <c r="T743"/>
  <c r="S743"/>
  <c r="V743"/>
  <c r="T742"/>
  <c r="W742"/>
  <c r="S742"/>
  <c r="V742"/>
  <c r="T741"/>
  <c r="W741"/>
  <c r="S741"/>
  <c r="V741"/>
  <c r="T740"/>
  <c r="W740"/>
  <c r="S740"/>
  <c r="V740"/>
  <c r="T739"/>
  <c r="W739"/>
  <c r="S739"/>
  <c r="T738"/>
  <c r="W738"/>
  <c r="S738"/>
  <c r="V738"/>
  <c r="T737"/>
  <c r="W737"/>
  <c r="S737"/>
  <c r="V737"/>
  <c r="T736"/>
  <c r="W736"/>
  <c r="S736"/>
  <c r="V736"/>
  <c r="T735"/>
  <c r="S735"/>
  <c r="V735"/>
  <c r="T734"/>
  <c r="W734"/>
  <c r="S734"/>
  <c r="V734"/>
  <c r="T733"/>
  <c r="W733"/>
  <c r="S733"/>
  <c r="V733"/>
  <c r="T732"/>
  <c r="W732"/>
  <c r="S732"/>
  <c r="V732"/>
  <c r="T731"/>
  <c r="W731"/>
  <c r="S731"/>
  <c r="V731"/>
  <c r="T730"/>
  <c r="W730"/>
  <c r="S730"/>
  <c r="V730"/>
  <c r="T729"/>
  <c r="W729"/>
  <c r="S729"/>
  <c r="V729"/>
  <c r="T728"/>
  <c r="W728"/>
  <c r="S728"/>
  <c r="V728"/>
  <c r="T727"/>
  <c r="W727"/>
  <c r="S727"/>
  <c r="V727"/>
  <c r="T726"/>
  <c r="W726"/>
  <c r="S726"/>
  <c r="V726"/>
  <c r="T725"/>
  <c r="W725"/>
  <c r="S725"/>
  <c r="V725"/>
  <c r="T724"/>
  <c r="W724"/>
  <c r="S724"/>
  <c r="V724"/>
  <c r="T723"/>
  <c r="W723"/>
  <c r="S723"/>
  <c r="V723"/>
  <c r="T722"/>
  <c r="W722"/>
  <c r="S722"/>
  <c r="V722"/>
  <c r="T721"/>
  <c r="W721"/>
  <c r="S721"/>
  <c r="V721"/>
  <c r="T720"/>
  <c r="W720"/>
  <c r="S720"/>
  <c r="T719"/>
  <c r="W719"/>
  <c r="S719"/>
  <c r="T718"/>
  <c r="W718"/>
  <c r="S718"/>
  <c r="T717"/>
  <c r="W717"/>
  <c r="S717"/>
  <c r="V717"/>
  <c r="T716"/>
  <c r="W716"/>
  <c r="S716"/>
  <c r="V716"/>
  <c r="T715"/>
  <c r="W715"/>
  <c r="S715"/>
  <c r="V715"/>
  <c r="T694"/>
  <c r="W694"/>
  <c r="S694"/>
  <c r="V694"/>
  <c r="T693"/>
  <c r="W693"/>
  <c r="S693"/>
  <c r="V693"/>
  <c r="T692"/>
  <c r="W692"/>
  <c r="S692"/>
  <c r="V692"/>
  <c r="T691"/>
  <c r="W691"/>
  <c r="S691"/>
  <c r="V691"/>
  <c r="T690"/>
  <c r="W690"/>
  <c r="S690"/>
  <c r="V690"/>
  <c r="T689"/>
  <c r="W689"/>
  <c r="S689"/>
  <c r="T688"/>
  <c r="W688"/>
  <c r="S688"/>
  <c r="T687"/>
  <c r="W687"/>
  <c r="S687"/>
  <c r="V687"/>
  <c r="T686"/>
  <c r="W686"/>
  <c r="S686"/>
  <c r="T685"/>
  <c r="W685"/>
  <c r="S685"/>
  <c r="T684"/>
  <c r="W684"/>
  <c r="S684"/>
  <c r="V684"/>
  <c r="T683"/>
  <c r="W683"/>
  <c r="S683"/>
  <c r="T682"/>
  <c r="W682"/>
  <c r="S682"/>
  <c r="T681"/>
  <c r="W681"/>
  <c r="S681"/>
  <c r="T680"/>
  <c r="W680"/>
  <c r="S680"/>
  <c r="V680"/>
  <c r="T679"/>
  <c r="W679"/>
  <c r="S679"/>
  <c r="V679"/>
  <c r="T678"/>
  <c r="W678"/>
  <c r="S678"/>
  <c r="T677"/>
  <c r="W677"/>
  <c r="S677"/>
  <c r="V677"/>
  <c r="T676"/>
  <c r="W676"/>
  <c r="S676"/>
  <c r="V676"/>
  <c r="T675"/>
  <c r="W675"/>
  <c r="S675"/>
  <c r="V675"/>
  <c r="T674"/>
  <c r="W674"/>
  <c r="S674"/>
  <c r="V674"/>
  <c r="T673"/>
  <c r="W673"/>
  <c r="S673"/>
  <c r="T672"/>
  <c r="W672"/>
  <c r="S672"/>
  <c r="V672"/>
  <c r="T671"/>
  <c r="W671"/>
  <c r="S671"/>
  <c r="V671"/>
  <c r="T670"/>
  <c r="W670"/>
  <c r="S670"/>
  <c r="T669"/>
  <c r="W669"/>
  <c r="S669"/>
  <c r="V669"/>
  <c r="T668"/>
  <c r="W668"/>
  <c r="S668"/>
  <c r="V668"/>
  <c r="T667"/>
  <c r="W667"/>
  <c r="S667"/>
  <c r="V667"/>
  <c r="T666"/>
  <c r="W666"/>
  <c r="S666"/>
  <c r="V666"/>
  <c r="T665"/>
  <c r="W665"/>
  <c r="S665"/>
  <c r="V665"/>
  <c r="T644"/>
  <c r="W644"/>
  <c r="S644"/>
  <c r="T643"/>
  <c r="W643"/>
  <c r="S643"/>
  <c r="V643"/>
  <c r="T642"/>
  <c r="W642"/>
  <c r="S642"/>
  <c r="V642"/>
  <c r="T641"/>
  <c r="W641"/>
  <c r="S641"/>
  <c r="V641"/>
  <c r="T640"/>
  <c r="W640"/>
  <c r="S640"/>
  <c r="V640"/>
  <c r="T639"/>
  <c r="W639"/>
  <c r="S639"/>
  <c r="V639"/>
  <c r="T638"/>
  <c r="W638"/>
  <c r="S638"/>
  <c r="V638"/>
  <c r="T637"/>
  <c r="W637"/>
  <c r="S637"/>
  <c r="V637"/>
  <c r="T636"/>
  <c r="W636"/>
  <c r="S636"/>
  <c r="T635"/>
  <c r="W635"/>
  <c r="S635"/>
  <c r="V635"/>
  <c r="T634"/>
  <c r="W634"/>
  <c r="S634"/>
  <c r="T633"/>
  <c r="W633"/>
  <c r="S633"/>
  <c r="V633"/>
  <c r="T632"/>
  <c r="W632"/>
  <c r="S632"/>
  <c r="T631"/>
  <c r="W631"/>
  <c r="S631"/>
  <c r="V631"/>
  <c r="T630"/>
  <c r="W630"/>
  <c r="S630"/>
  <c r="T629"/>
  <c r="W629"/>
  <c r="S629"/>
  <c r="V629"/>
  <c r="T628"/>
  <c r="W628"/>
  <c r="S628"/>
  <c r="V628"/>
  <c r="T627"/>
  <c r="W627"/>
  <c r="S627"/>
  <c r="V627"/>
  <c r="T626"/>
  <c r="W626"/>
  <c r="S626"/>
  <c r="T625"/>
  <c r="W625"/>
  <c r="S625"/>
  <c r="V625"/>
  <c r="T624"/>
  <c r="W624"/>
  <c r="S624"/>
  <c r="V624"/>
  <c r="T623"/>
  <c r="W623"/>
  <c r="S623"/>
  <c r="V623"/>
  <c r="T622"/>
  <c r="W622"/>
  <c r="S622"/>
  <c r="T621"/>
  <c r="W621"/>
  <c r="S621"/>
  <c r="V621"/>
  <c r="T620"/>
  <c r="W620"/>
  <c r="S620"/>
  <c r="T619"/>
  <c r="W619"/>
  <c r="S619"/>
  <c r="V619"/>
  <c r="T618"/>
  <c r="W618"/>
  <c r="S618"/>
  <c r="T617"/>
  <c r="W617"/>
  <c r="S617"/>
  <c r="V617"/>
  <c r="T616"/>
  <c r="W616"/>
  <c r="S616"/>
  <c r="V616"/>
  <c r="T615"/>
  <c r="W615"/>
  <c r="S615"/>
  <c r="T594"/>
  <c r="W594"/>
  <c r="S594"/>
  <c r="V594"/>
  <c r="T593"/>
  <c r="W593"/>
  <c r="S593"/>
  <c r="V593"/>
  <c r="T592"/>
  <c r="W592"/>
  <c r="S592"/>
  <c r="V592"/>
  <c r="T591"/>
  <c r="W591"/>
  <c r="S591"/>
  <c r="V591"/>
  <c r="T590"/>
  <c r="W590"/>
  <c r="S590"/>
  <c r="V590"/>
  <c r="T589"/>
  <c r="W589"/>
  <c r="S589"/>
  <c r="V589"/>
  <c r="T588"/>
  <c r="W588"/>
  <c r="S588"/>
  <c r="V588"/>
  <c r="T587"/>
  <c r="W587"/>
  <c r="S587"/>
  <c r="V587"/>
  <c r="T586"/>
  <c r="W586"/>
  <c r="S586"/>
  <c r="V586"/>
  <c r="T585"/>
  <c r="W585"/>
  <c r="S585"/>
  <c r="V585"/>
  <c r="T584"/>
  <c r="W584"/>
  <c r="S584"/>
  <c r="V584"/>
  <c r="T583"/>
  <c r="W583"/>
  <c r="S583"/>
  <c r="V583"/>
  <c r="T582"/>
  <c r="W582"/>
  <c r="S582"/>
  <c r="V582"/>
  <c r="T581"/>
  <c r="W581"/>
  <c r="S581"/>
  <c r="T580"/>
  <c r="W580"/>
  <c r="S580"/>
  <c r="V580"/>
  <c r="T579"/>
  <c r="W579"/>
  <c r="S579"/>
  <c r="V579"/>
  <c r="T578"/>
  <c r="W578"/>
  <c r="S578"/>
  <c r="V578"/>
  <c r="T577"/>
  <c r="W577"/>
  <c r="S577"/>
  <c r="V577"/>
  <c r="T576"/>
  <c r="W576"/>
  <c r="S576"/>
  <c r="V576"/>
  <c r="T575"/>
  <c r="W575"/>
  <c r="S575"/>
  <c r="V575"/>
  <c r="T574"/>
  <c r="W574"/>
  <c r="S574"/>
  <c r="T573"/>
  <c r="W573"/>
  <c r="S573"/>
  <c r="T572"/>
  <c r="W572"/>
  <c r="S572"/>
  <c r="T571"/>
  <c r="W571"/>
  <c r="S571"/>
  <c r="T570"/>
  <c r="W570"/>
  <c r="S570"/>
  <c r="V570"/>
  <c r="T569"/>
  <c r="W569"/>
  <c r="S569"/>
  <c r="T568"/>
  <c r="W568"/>
  <c r="S568"/>
  <c r="V568"/>
  <c r="T567"/>
  <c r="W567"/>
  <c r="S567"/>
  <c r="T566"/>
  <c r="W566"/>
  <c r="S566"/>
  <c r="V566"/>
  <c r="T565"/>
  <c r="W565"/>
  <c r="S565"/>
  <c r="T544"/>
  <c r="W544"/>
  <c r="S544"/>
  <c r="T543"/>
  <c r="W543"/>
  <c r="S543"/>
  <c r="V543"/>
  <c r="T542"/>
  <c r="W542"/>
  <c r="S542"/>
  <c r="V542"/>
  <c r="T541"/>
  <c r="W541"/>
  <c r="S541"/>
  <c r="T540"/>
  <c r="W540"/>
  <c r="S540"/>
  <c r="T539"/>
  <c r="W539"/>
  <c r="S539"/>
  <c r="V539"/>
  <c r="T538"/>
  <c r="W538"/>
  <c r="S538"/>
  <c r="T537"/>
  <c r="W537"/>
  <c r="S537"/>
  <c r="V537"/>
  <c r="T536"/>
  <c r="W536"/>
  <c r="S536"/>
  <c r="V536"/>
  <c r="T535"/>
  <c r="W535"/>
  <c r="S535"/>
  <c r="T534"/>
  <c r="W534"/>
  <c r="S534"/>
  <c r="T533"/>
  <c r="W533"/>
  <c r="S533"/>
  <c r="T532"/>
  <c r="W532"/>
  <c r="S532"/>
  <c r="V532"/>
  <c r="T531"/>
  <c r="W531"/>
  <c r="S531"/>
  <c r="T530"/>
  <c r="W530"/>
  <c r="S530"/>
  <c r="T529"/>
  <c r="W529"/>
  <c r="S529"/>
  <c r="T528"/>
  <c r="W528"/>
  <c r="S528"/>
  <c r="T527"/>
  <c r="W527"/>
  <c r="S527"/>
  <c r="T526"/>
  <c r="W526"/>
  <c r="S526"/>
  <c r="T525"/>
  <c r="W525"/>
  <c r="S525"/>
  <c r="T524"/>
  <c r="W524"/>
  <c r="S524"/>
  <c r="V524"/>
  <c r="T523"/>
  <c r="W523"/>
  <c r="S523"/>
  <c r="V523"/>
  <c r="T522"/>
  <c r="W522"/>
  <c r="S522"/>
  <c r="V522"/>
  <c r="T521"/>
  <c r="W521"/>
  <c r="S521"/>
  <c r="V521"/>
  <c r="T520"/>
  <c r="W520"/>
  <c r="S520"/>
  <c r="T519"/>
  <c r="W519"/>
  <c r="S519"/>
  <c r="T518"/>
  <c r="W518"/>
  <c r="S518"/>
  <c r="T517"/>
  <c r="W517"/>
  <c r="S517"/>
  <c r="T516"/>
  <c r="W516"/>
  <c r="S516"/>
  <c r="V516"/>
  <c r="T515"/>
  <c r="W515"/>
  <c r="S515"/>
  <c r="Q144"/>
  <c r="AP144"/>
  <c r="BP144"/>
  <c r="AO144"/>
  <c r="BO144"/>
  <c r="AN144"/>
  <c r="AM144"/>
  <c r="BM144"/>
  <c r="AL144"/>
  <c r="BL144"/>
  <c r="AK144"/>
  <c r="BK144"/>
  <c r="AJ144"/>
  <c r="BJ144"/>
  <c r="AI144"/>
  <c r="BI144"/>
  <c r="AH144"/>
  <c r="BH144"/>
  <c r="AG144"/>
  <c r="BG144"/>
  <c r="AE144"/>
  <c r="AD144"/>
  <c r="AC144"/>
  <c r="AC94"/>
  <c r="AT383"/>
  <c r="AW383"/>
  <c r="AS383"/>
  <c r="AT382"/>
  <c r="AW382"/>
  <c r="AS382"/>
  <c r="AV382"/>
  <c r="AS377"/>
  <c r="T383"/>
  <c r="S383"/>
  <c r="V383"/>
  <c r="T382"/>
  <c r="W382"/>
  <c r="S382"/>
  <c r="V382"/>
  <c r="S377"/>
  <c r="V377"/>
  <c r="R774"/>
  <c r="U774"/>
  <c r="R924"/>
  <c r="U924"/>
  <c r="R932"/>
  <c r="U932"/>
  <c r="R940"/>
  <c r="U940"/>
  <c r="R968"/>
  <c r="U968"/>
  <c r="R976"/>
  <c r="U976"/>
  <c r="R984"/>
  <c r="U984"/>
  <c r="R992"/>
  <c r="U992"/>
  <c r="R1022"/>
  <c r="U1022"/>
  <c r="R1030"/>
  <c r="U1030"/>
  <c r="R1038"/>
  <c r="U1038"/>
  <c r="AR1465"/>
  <c r="AU1465"/>
  <c r="AR1476"/>
  <c r="AU1476"/>
  <c r="AR1484"/>
  <c r="AU1484"/>
  <c r="R1490"/>
  <c r="U1490"/>
  <c r="R532"/>
  <c r="U532"/>
  <c r="R994"/>
  <c r="U994"/>
  <c r="R1174"/>
  <c r="U1174"/>
  <c r="R1220"/>
  <c r="U1220"/>
  <c r="R1236"/>
  <c r="U1236"/>
  <c r="R1381"/>
  <c r="U1381"/>
  <c r="R1393"/>
  <c r="U1393"/>
  <c r="R1425"/>
  <c r="U1425"/>
  <c r="R1434"/>
  <c r="U1434"/>
  <c r="R1124"/>
  <c r="U1124"/>
  <c r="R1134"/>
  <c r="U1134"/>
  <c r="R1015"/>
  <c r="U1015"/>
  <c r="AR1466"/>
  <c r="AU1466"/>
  <c r="U187"/>
  <c r="U191"/>
  <c r="AR1536"/>
  <c r="AU1536"/>
  <c r="U185"/>
  <c r="Q888"/>
  <c r="L338"/>
  <c r="AL338"/>
  <c r="BL338"/>
  <c r="Q890"/>
  <c r="H340"/>
  <c r="Q892"/>
  <c r="R188"/>
  <c r="R192"/>
  <c r="Q1440"/>
  <c r="O390"/>
  <c r="AO390"/>
  <c r="BO390"/>
  <c r="Q889"/>
  <c r="J339"/>
  <c r="AJ339"/>
  <c r="Q891"/>
  <c r="Q893"/>
  <c r="L343"/>
  <c r="AL343"/>
  <c r="BL343"/>
  <c r="E384"/>
  <c r="AE384"/>
  <c r="BE384"/>
  <c r="AR1667"/>
  <c r="AU1667"/>
  <c r="R1673"/>
  <c r="U1673"/>
  <c r="AR1675"/>
  <c r="AU1675"/>
  <c r="R1686"/>
  <c r="U1686"/>
  <c r="AR1688"/>
  <c r="AU1688"/>
  <c r="AR1715"/>
  <c r="AU1715"/>
  <c r="R1720"/>
  <c r="U1720"/>
  <c r="AR1722"/>
  <c r="AU1722"/>
  <c r="R1736"/>
  <c r="U1736"/>
  <c r="AR1738"/>
  <c r="AU1738"/>
  <c r="R1744"/>
  <c r="U1744"/>
  <c r="S1441"/>
  <c r="V1441"/>
  <c r="V1442"/>
  <c r="R1442"/>
  <c r="U1442"/>
  <c r="R1432"/>
  <c r="U1432"/>
  <c r="R1115"/>
  <c r="U1115"/>
  <c r="R1122"/>
  <c r="U1122"/>
  <c r="R1130"/>
  <c r="U1130"/>
  <c r="R1024"/>
  <c r="U1024"/>
  <c r="R1040"/>
  <c r="U1040"/>
  <c r="R1484"/>
  <c r="U1484"/>
  <c r="I339"/>
  <c r="P384"/>
  <c r="AP384"/>
  <c r="BP384"/>
  <c r="N384"/>
  <c r="L384"/>
  <c r="AL384"/>
  <c r="BL384"/>
  <c r="J384"/>
  <c r="AJ384"/>
  <c r="BJ384"/>
  <c r="H384"/>
  <c r="AH384"/>
  <c r="BH384"/>
  <c r="F384"/>
  <c r="AF384"/>
  <c r="BF384"/>
  <c r="P386"/>
  <c r="AP386"/>
  <c r="BP386"/>
  <c r="N386"/>
  <c r="L386"/>
  <c r="AL386"/>
  <c r="BL386"/>
  <c r="J386"/>
  <c r="AJ386"/>
  <c r="BJ386"/>
  <c r="H386"/>
  <c r="AH386"/>
  <c r="BH386"/>
  <c r="F386"/>
  <c r="AF386"/>
  <c r="BF386"/>
  <c r="AR1682"/>
  <c r="AU1682"/>
  <c r="AR1686"/>
  <c r="AU1686"/>
  <c r="R1688"/>
  <c r="U1688"/>
  <c r="AR1690"/>
  <c r="AU1690"/>
  <c r="R1692"/>
  <c r="U1692"/>
  <c r="R1715"/>
  <c r="U1715"/>
  <c r="AR1716"/>
  <c r="AU1716"/>
  <c r="R1718"/>
  <c r="U1718"/>
  <c r="AR1720"/>
  <c r="AU1720"/>
  <c r="R1722"/>
  <c r="U1722"/>
  <c r="AR1724"/>
  <c r="AU1724"/>
  <c r="R1726"/>
  <c r="U1726"/>
  <c r="AR1728"/>
  <c r="AU1728"/>
  <c r="R1730"/>
  <c r="U1730"/>
  <c r="AR1732"/>
  <c r="AU1732"/>
  <c r="R1734"/>
  <c r="U1734"/>
  <c r="AR1736"/>
  <c r="AU1736"/>
  <c r="R1738"/>
  <c r="U1738"/>
  <c r="AR1740"/>
  <c r="AU1740"/>
  <c r="R1742"/>
  <c r="U1742"/>
  <c r="AR1744"/>
  <c r="AU1744"/>
  <c r="R194"/>
  <c r="O341"/>
  <c r="AO341"/>
  <c r="BO341"/>
  <c r="P20"/>
  <c r="P21"/>
  <c r="P22"/>
  <c r="P23"/>
  <c r="P24"/>
  <c r="P25"/>
  <c r="P26"/>
  <c r="P27"/>
  <c r="P28"/>
  <c r="P29"/>
  <c r="P30"/>
  <c r="P31"/>
  <c r="P32"/>
  <c r="O20"/>
  <c r="O21"/>
  <c r="O22"/>
  <c r="O23"/>
  <c r="O24"/>
  <c r="O25"/>
  <c r="O26"/>
  <c r="O27"/>
  <c r="O28"/>
  <c r="O29"/>
  <c r="O30"/>
  <c r="O31"/>
  <c r="O32"/>
  <c r="R1443"/>
  <c r="U1443"/>
  <c r="U186"/>
  <c r="R187"/>
  <c r="U188"/>
  <c r="R189"/>
  <c r="U190"/>
  <c r="R191"/>
  <c r="U192"/>
  <c r="R193"/>
  <c r="P385"/>
  <c r="AP385"/>
  <c r="BP385"/>
  <c r="N385"/>
  <c r="T385"/>
  <c r="W385"/>
  <c r="L385"/>
  <c r="AL385"/>
  <c r="BL385"/>
  <c r="J385"/>
  <c r="AJ385"/>
  <c r="BJ385"/>
  <c r="H385"/>
  <c r="AH385"/>
  <c r="BH385"/>
  <c r="F385"/>
  <c r="AF385"/>
  <c r="BF385"/>
  <c r="O386"/>
  <c r="AO386"/>
  <c r="BO386"/>
  <c r="K386"/>
  <c r="AK386"/>
  <c r="BK386"/>
  <c r="G386"/>
  <c r="AG386"/>
  <c r="BG386"/>
  <c r="P134"/>
  <c r="AP134"/>
  <c r="BP134"/>
  <c r="M134"/>
  <c r="AM134"/>
  <c r="K134"/>
  <c r="AK134"/>
  <c r="BK134"/>
  <c r="N134"/>
  <c r="AN134"/>
  <c r="I134"/>
  <c r="AI134"/>
  <c r="G134"/>
  <c r="AG134"/>
  <c r="BG134"/>
  <c r="E134"/>
  <c r="AE134"/>
  <c r="BE134"/>
  <c r="P136"/>
  <c r="AP136"/>
  <c r="BP136"/>
  <c r="M136"/>
  <c r="AM136"/>
  <c r="K136"/>
  <c r="AK136"/>
  <c r="BK136"/>
  <c r="N136"/>
  <c r="I136"/>
  <c r="AI136"/>
  <c r="BI136"/>
  <c r="G136"/>
  <c r="E136"/>
  <c r="AE136"/>
  <c r="BE136"/>
  <c r="C20"/>
  <c r="C21"/>
  <c r="C22"/>
  <c r="C23"/>
  <c r="C24"/>
  <c r="C25"/>
  <c r="C26"/>
  <c r="C27"/>
  <c r="C28"/>
  <c r="C29"/>
  <c r="C30"/>
  <c r="C31"/>
  <c r="C32"/>
  <c r="E20"/>
  <c r="E21"/>
  <c r="E22"/>
  <c r="E23"/>
  <c r="E24"/>
  <c r="E25"/>
  <c r="E26"/>
  <c r="E27"/>
  <c r="E28"/>
  <c r="E29"/>
  <c r="E30"/>
  <c r="E31"/>
  <c r="E32"/>
  <c r="F20"/>
  <c r="F21"/>
  <c r="F22"/>
  <c r="F23"/>
  <c r="F24"/>
  <c r="F25"/>
  <c r="F26"/>
  <c r="F27"/>
  <c r="F28"/>
  <c r="F29"/>
  <c r="F30"/>
  <c r="F31"/>
  <c r="F32"/>
  <c r="G20"/>
  <c r="G21"/>
  <c r="G22"/>
  <c r="G23"/>
  <c r="G24"/>
  <c r="G25"/>
  <c r="G26"/>
  <c r="G27"/>
  <c r="G28"/>
  <c r="G29"/>
  <c r="G30"/>
  <c r="G31"/>
  <c r="G32"/>
  <c r="H20"/>
  <c r="H21"/>
  <c r="H22"/>
  <c r="H23"/>
  <c r="H24"/>
  <c r="H25"/>
  <c r="H26"/>
  <c r="H27"/>
  <c r="H28"/>
  <c r="H29"/>
  <c r="H30"/>
  <c r="H31"/>
  <c r="H32"/>
  <c r="I20"/>
  <c r="I21"/>
  <c r="I22"/>
  <c r="I23"/>
  <c r="I24"/>
  <c r="I25"/>
  <c r="I26"/>
  <c r="I27"/>
  <c r="I28"/>
  <c r="I29"/>
  <c r="I30"/>
  <c r="I31"/>
  <c r="I32"/>
  <c r="J20"/>
  <c r="J21"/>
  <c r="J22"/>
  <c r="J23"/>
  <c r="J24"/>
  <c r="J25"/>
  <c r="J26"/>
  <c r="J27"/>
  <c r="J28"/>
  <c r="J29"/>
  <c r="J30"/>
  <c r="J31"/>
  <c r="J32"/>
  <c r="K20"/>
  <c r="K21"/>
  <c r="K22"/>
  <c r="K23"/>
  <c r="K24"/>
  <c r="K25"/>
  <c r="K26"/>
  <c r="K27"/>
  <c r="K28"/>
  <c r="K29"/>
  <c r="K30"/>
  <c r="K31"/>
  <c r="K32"/>
  <c r="L20"/>
  <c r="L21"/>
  <c r="L22"/>
  <c r="L23"/>
  <c r="L24"/>
  <c r="L25"/>
  <c r="L26"/>
  <c r="L27"/>
  <c r="L28"/>
  <c r="L29"/>
  <c r="L30"/>
  <c r="L31"/>
  <c r="L32"/>
  <c r="M20"/>
  <c r="M21"/>
  <c r="M22"/>
  <c r="M23"/>
  <c r="M24"/>
  <c r="M25"/>
  <c r="M26"/>
  <c r="M27"/>
  <c r="M28"/>
  <c r="M29"/>
  <c r="M30"/>
  <c r="M31"/>
  <c r="M32"/>
  <c r="D332"/>
  <c r="S332"/>
  <c r="V332"/>
  <c r="F332"/>
  <c r="H332"/>
  <c r="J332"/>
  <c r="AJ332"/>
  <c r="L332"/>
  <c r="AL332"/>
  <c r="BL332"/>
  <c r="N332"/>
  <c r="AN332"/>
  <c r="AR1620"/>
  <c r="AU1620"/>
  <c r="AR1624"/>
  <c r="AU1624"/>
  <c r="AR1626"/>
  <c r="AU1626"/>
  <c r="AR1628"/>
  <c r="AU1628"/>
  <c r="AR1630"/>
  <c r="AU1630"/>
  <c r="V670"/>
  <c r="R772"/>
  <c r="U772"/>
  <c r="V719"/>
  <c r="R726"/>
  <c r="U726"/>
  <c r="W735"/>
  <c r="R735"/>
  <c r="U735"/>
  <c r="W743"/>
  <c r="R690"/>
  <c r="U690"/>
  <c r="R1225"/>
  <c r="U1225"/>
  <c r="R1228"/>
  <c r="U1228"/>
  <c r="R1325"/>
  <c r="U1325"/>
  <c r="V1379"/>
  <c r="V1386"/>
  <c r="R1386"/>
  <c r="U1386"/>
  <c r="R1394"/>
  <c r="U1394"/>
  <c r="R1417"/>
  <c r="U1417"/>
  <c r="R1435"/>
  <c r="U1435"/>
  <c r="R1028"/>
  <c r="U1028"/>
  <c r="R1037"/>
  <c r="U1037"/>
  <c r="AV1487"/>
  <c r="AR1487"/>
  <c r="AU1487"/>
  <c r="D385"/>
  <c r="I385"/>
  <c r="AI385"/>
  <c r="BI385"/>
  <c r="R1085"/>
  <c r="U1085"/>
  <c r="Q1437"/>
  <c r="F387"/>
  <c r="AF387"/>
  <c r="BF387"/>
  <c r="V1439"/>
  <c r="V1231"/>
  <c r="V1269"/>
  <c r="V1283"/>
  <c r="V1315"/>
  <c r="V1367"/>
  <c r="V1387"/>
  <c r="V1415"/>
  <c r="V1433"/>
  <c r="V1029"/>
  <c r="AR1467"/>
  <c r="AU1467"/>
  <c r="AV1538"/>
  <c r="AR1538"/>
  <c r="AU1538"/>
  <c r="AR1541"/>
  <c r="AU1541"/>
  <c r="D384"/>
  <c r="O384"/>
  <c r="AO384"/>
  <c r="BO384"/>
  <c r="D386"/>
  <c r="AD386"/>
  <c r="AS386"/>
  <c r="I386"/>
  <c r="AI386"/>
  <c r="BI386"/>
  <c r="R794"/>
  <c r="U794"/>
  <c r="R831"/>
  <c r="U831"/>
  <c r="R920"/>
  <c r="U920"/>
  <c r="R927"/>
  <c r="U927"/>
  <c r="R1079"/>
  <c r="U1079"/>
  <c r="R1180"/>
  <c r="U1180"/>
  <c r="R1191"/>
  <c r="U1191"/>
  <c r="R1229"/>
  <c r="U1229"/>
  <c r="Q1441"/>
  <c r="AR1668"/>
  <c r="AU1668"/>
  <c r="R1672"/>
  <c r="U1672"/>
  <c r="AR1676"/>
  <c r="AU1676"/>
  <c r="R1679"/>
  <c r="U1679"/>
  <c r="R1687"/>
  <c r="U1687"/>
  <c r="R1689"/>
  <c r="U1689"/>
  <c r="AR1691"/>
  <c r="AU1691"/>
  <c r="R1693"/>
  <c r="U1693"/>
  <c r="R1716"/>
  <c r="U1716"/>
  <c r="AR1717"/>
  <c r="AU1717"/>
  <c r="R1721"/>
  <c r="U1721"/>
  <c r="AR1723"/>
  <c r="AU1723"/>
  <c r="AR1730"/>
  <c r="AU1730"/>
  <c r="AR1731"/>
  <c r="AU1731"/>
  <c r="AQ137"/>
  <c r="AQ141"/>
  <c r="M133"/>
  <c r="AM133"/>
  <c r="BM133"/>
  <c r="G133"/>
  <c r="AG133"/>
  <c r="L134"/>
  <c r="AL134"/>
  <c r="BL134"/>
  <c r="F134"/>
  <c r="AF134"/>
  <c r="M135"/>
  <c r="AM135"/>
  <c r="G135"/>
  <c r="AG135"/>
  <c r="BG135"/>
  <c r="M337"/>
  <c r="AM337"/>
  <c r="BM337"/>
  <c r="O322"/>
  <c r="AO322"/>
  <c r="BO322"/>
  <c r="M323"/>
  <c r="AM323"/>
  <c r="BM323"/>
  <c r="O330"/>
  <c r="AO330"/>
  <c r="BO330"/>
  <c r="AR1565"/>
  <c r="AU1565"/>
  <c r="R1566"/>
  <c r="U1566"/>
  <c r="AR1567"/>
  <c r="AU1567"/>
  <c r="R1578"/>
  <c r="U1578"/>
  <c r="AR1579"/>
  <c r="AU1579"/>
  <c r="R1580"/>
  <c r="U1580"/>
  <c r="AR1581"/>
  <c r="AU1581"/>
  <c r="AR1585"/>
  <c r="AU1585"/>
  <c r="R1588"/>
  <c r="U1588"/>
  <c r="AR1590"/>
  <c r="AU1590"/>
  <c r="AR1593"/>
  <c r="AU1593"/>
  <c r="R1594"/>
  <c r="U1594"/>
  <c r="R1635"/>
  <c r="U1635"/>
  <c r="AR1637"/>
  <c r="AU1637"/>
  <c r="AR1640"/>
  <c r="AU1640"/>
  <c r="R1643"/>
  <c r="U1643"/>
  <c r="Q678"/>
  <c r="Q680"/>
  <c r="M319"/>
  <c r="AM319"/>
  <c r="BM319"/>
  <c r="O326"/>
  <c r="AO326"/>
  <c r="BO326"/>
  <c r="M327"/>
  <c r="AM327"/>
  <c r="BM327"/>
  <c r="M328"/>
  <c r="AM328"/>
  <c r="BM328"/>
  <c r="R1570"/>
  <c r="U1570"/>
  <c r="AR1571"/>
  <c r="AU1571"/>
  <c r="AR1617"/>
  <c r="AU1617"/>
  <c r="V630"/>
  <c r="R522"/>
  <c r="U522"/>
  <c r="V1278"/>
  <c r="V1285"/>
  <c r="V1289"/>
  <c r="V1316"/>
  <c r="R1370"/>
  <c r="U1370"/>
  <c r="V1265"/>
  <c r="R1265"/>
  <c r="U1265"/>
  <c r="V1276"/>
  <c r="R1276"/>
  <c r="U1276"/>
  <c r="V1287"/>
  <c r="R1287"/>
  <c r="U1287"/>
  <c r="R1291"/>
  <c r="U1291"/>
  <c r="R1324"/>
  <c r="U1324"/>
  <c r="R787"/>
  <c r="U787"/>
  <c r="R870"/>
  <c r="U870"/>
  <c r="R923"/>
  <c r="U923"/>
  <c r="R942"/>
  <c r="U942"/>
  <c r="R944"/>
  <c r="U944"/>
  <c r="R974"/>
  <c r="U974"/>
  <c r="R990"/>
  <c r="U990"/>
  <c r="R1078"/>
  <c r="U1078"/>
  <c r="R1171"/>
  <c r="U1171"/>
  <c r="R1181"/>
  <c r="U1181"/>
  <c r="R1190"/>
  <c r="U1190"/>
  <c r="R1217"/>
  <c r="U1217"/>
  <c r="R1221"/>
  <c r="U1221"/>
  <c r="R1239"/>
  <c r="U1239"/>
  <c r="R1279"/>
  <c r="U1279"/>
  <c r="R1430"/>
  <c r="U1430"/>
  <c r="R1438"/>
  <c r="U1438"/>
  <c r="R1119"/>
  <c r="U1119"/>
  <c r="R1131"/>
  <c r="U1131"/>
  <c r="R1018"/>
  <c r="U1018"/>
  <c r="R1041"/>
  <c r="U1041"/>
  <c r="R1485"/>
  <c r="U1485"/>
  <c r="AU41"/>
  <c r="AU42"/>
  <c r="W1442"/>
  <c r="AR1537"/>
  <c r="AU1537"/>
  <c r="K384"/>
  <c r="AK384"/>
  <c r="BK384"/>
  <c r="M385"/>
  <c r="AM385"/>
  <c r="BM385"/>
  <c r="E385"/>
  <c r="M386"/>
  <c r="AM386"/>
  <c r="BM386"/>
  <c r="E386"/>
  <c r="AE386"/>
  <c r="BE386"/>
  <c r="R1667"/>
  <c r="U1667"/>
  <c r="R1670"/>
  <c r="U1670"/>
  <c r="AR1677"/>
  <c r="AU1677"/>
  <c r="R1683"/>
  <c r="U1683"/>
  <c r="AR1687"/>
  <c r="AU1687"/>
  <c r="AR1692"/>
  <c r="AU1692"/>
  <c r="AR1718"/>
  <c r="AU1718"/>
  <c r="R1719"/>
  <c r="U1719"/>
  <c r="R1724"/>
  <c r="U1724"/>
  <c r="R1725"/>
  <c r="U1725"/>
  <c r="AR1727"/>
  <c r="AU1727"/>
  <c r="R1732"/>
  <c r="U1732"/>
  <c r="AR1734"/>
  <c r="AU1734"/>
  <c r="R1735"/>
  <c r="U1735"/>
  <c r="R1740"/>
  <c r="U1740"/>
  <c r="R1741"/>
  <c r="U1741"/>
  <c r="AR1743"/>
  <c r="AU1743"/>
  <c r="AQ138"/>
  <c r="AQ140"/>
  <c r="AQ142"/>
  <c r="P133"/>
  <c r="AP133"/>
  <c r="K133"/>
  <c r="AK133"/>
  <c r="BK133"/>
  <c r="I133"/>
  <c r="AI133"/>
  <c r="E133"/>
  <c r="AE133"/>
  <c r="P135"/>
  <c r="AP135"/>
  <c r="BP135"/>
  <c r="K135"/>
  <c r="AK135"/>
  <c r="I135"/>
  <c r="AI135"/>
  <c r="BI135"/>
  <c r="E135"/>
  <c r="AE135"/>
  <c r="AQ231"/>
  <c r="AT231"/>
  <c r="AQ232"/>
  <c r="AT232"/>
  <c r="AQ233"/>
  <c r="AT233"/>
  <c r="AQ234"/>
  <c r="AT234"/>
  <c r="AQ235"/>
  <c r="AT235"/>
  <c r="AQ236"/>
  <c r="AT236"/>
  <c r="AQ237"/>
  <c r="AT237"/>
  <c r="AQ238"/>
  <c r="AT238"/>
  <c r="AQ239"/>
  <c r="AT239"/>
  <c r="AQ240"/>
  <c r="AT240"/>
  <c r="AQ241"/>
  <c r="AT241"/>
  <c r="AQ242"/>
  <c r="AT242"/>
  <c r="AQ243"/>
  <c r="AT243"/>
  <c r="AQ244"/>
  <c r="AT244"/>
  <c r="G320"/>
  <c r="K320"/>
  <c r="AK320"/>
  <c r="BK320"/>
  <c r="O320"/>
  <c r="AO320"/>
  <c r="BO320"/>
  <c r="E321"/>
  <c r="M321"/>
  <c r="AM321"/>
  <c r="BM321"/>
  <c r="G324"/>
  <c r="K324"/>
  <c r="AK324"/>
  <c r="BK324"/>
  <c r="O324"/>
  <c r="AO324"/>
  <c r="BO324"/>
  <c r="E325"/>
  <c r="M325"/>
  <c r="AM325"/>
  <c r="BM325"/>
  <c r="G328"/>
  <c r="K328"/>
  <c r="AK328"/>
  <c r="O328"/>
  <c r="AO328"/>
  <c r="BO328"/>
  <c r="E329"/>
  <c r="M329"/>
  <c r="AM329"/>
  <c r="BM329"/>
  <c r="R1568"/>
  <c r="U1568"/>
  <c r="R1572"/>
  <c r="U1572"/>
  <c r="AR1583"/>
  <c r="AU1583"/>
  <c r="AR1584"/>
  <c r="AU1584"/>
  <c r="R1586"/>
  <c r="U1586"/>
  <c r="AR1587"/>
  <c r="AU1587"/>
  <c r="AR1588"/>
  <c r="AU1588"/>
  <c r="R1590"/>
  <c r="U1590"/>
  <c r="AR1591"/>
  <c r="AU1591"/>
  <c r="AR1616"/>
  <c r="AU1616"/>
  <c r="AR1623"/>
  <c r="AU1623"/>
  <c r="AR1627"/>
  <c r="AU1627"/>
  <c r="R1632"/>
  <c r="U1632"/>
  <c r="AR1634"/>
  <c r="AU1634"/>
  <c r="AR1635"/>
  <c r="AU1635"/>
  <c r="R1637"/>
  <c r="U1637"/>
  <c r="AR1638"/>
  <c r="AU1638"/>
  <c r="AR1639"/>
  <c r="AU1639"/>
  <c r="R1641"/>
  <c r="U1641"/>
  <c r="AR1642"/>
  <c r="AU1642"/>
  <c r="AR1643"/>
  <c r="AU1643"/>
  <c r="BV1564"/>
  <c r="BV1566"/>
  <c r="BV1568"/>
  <c r="BV1570"/>
  <c r="BV1572"/>
  <c r="BV1574"/>
  <c r="BV1576"/>
  <c r="BV1578"/>
  <c r="BV1580"/>
  <c r="BV1582"/>
  <c r="BV1584"/>
  <c r="BV1586"/>
  <c r="BV1588"/>
  <c r="BV1590"/>
  <c r="BV1593"/>
  <c r="BV1615"/>
  <c r="BV1617"/>
  <c r="BV1619"/>
  <c r="BV1621"/>
  <c r="BV1623"/>
  <c r="BV1625"/>
  <c r="BV1627"/>
  <c r="BV1629"/>
  <c r="BV1631"/>
  <c r="BV1633"/>
  <c r="BV1635"/>
  <c r="BV1637"/>
  <c r="BV1639"/>
  <c r="BV1641"/>
  <c r="BV1643"/>
  <c r="BV1665"/>
  <c r="BV1669"/>
  <c r="BV1673"/>
  <c r="BV1677"/>
  <c r="BV1681"/>
  <c r="BV1685"/>
  <c r="BV1689"/>
  <c r="BV1693"/>
  <c r="BV1715"/>
  <c r="BV1717"/>
  <c r="BV1719"/>
  <c r="BV1721"/>
  <c r="BV1723"/>
  <c r="BV1725"/>
  <c r="BV1727"/>
  <c r="BV1729"/>
  <c r="BV1731"/>
  <c r="BV1733"/>
  <c r="BV1735"/>
  <c r="BV1737"/>
  <c r="BV1739"/>
  <c r="BV1741"/>
  <c r="BV1743"/>
  <c r="BV1565"/>
  <c r="BV1567"/>
  <c r="BV1569"/>
  <c r="BV1571"/>
  <c r="BV1573"/>
  <c r="BV1575"/>
  <c r="BV1577"/>
  <c r="BV1579"/>
  <c r="BV1581"/>
  <c r="BV1583"/>
  <c r="BV1585"/>
  <c r="BV1587"/>
  <c r="BV1589"/>
  <c r="BV1592"/>
  <c r="BV1614"/>
  <c r="BV1616"/>
  <c r="BV1618"/>
  <c r="BV1620"/>
  <c r="BV1622"/>
  <c r="BV1624"/>
  <c r="BV1626"/>
  <c r="BV1628"/>
  <c r="BV1630"/>
  <c r="BV1632"/>
  <c r="BV1634"/>
  <c r="BV1636"/>
  <c r="BV1638"/>
  <c r="BV1640"/>
  <c r="BV1642"/>
  <c r="BV1664"/>
  <c r="BV1666"/>
  <c r="BV1668"/>
  <c r="BV1670"/>
  <c r="BV1672"/>
  <c r="BV1674"/>
  <c r="BV1676"/>
  <c r="BV1678"/>
  <c r="BV1680"/>
  <c r="BV1682"/>
  <c r="BV1684"/>
  <c r="BV1686"/>
  <c r="BV1688"/>
  <c r="BV1690"/>
  <c r="BV1692"/>
  <c r="BV1714"/>
  <c r="BV1716"/>
  <c r="BV1718"/>
  <c r="BV1720"/>
  <c r="BV1722"/>
  <c r="BV1724"/>
  <c r="BV1726"/>
  <c r="BV1728"/>
  <c r="BV1730"/>
  <c r="BV1732"/>
  <c r="BV1734"/>
  <c r="BV1736"/>
  <c r="BV1738"/>
  <c r="BV1740"/>
  <c r="BV1742"/>
  <c r="R642"/>
  <c r="U642"/>
  <c r="R675"/>
  <c r="U675"/>
  <c r="R818"/>
  <c r="U818"/>
  <c r="R1086"/>
  <c r="U1086"/>
  <c r="R1135"/>
  <c r="U1135"/>
  <c r="R1139"/>
  <c r="U1139"/>
  <c r="R1025"/>
  <c r="U1025"/>
  <c r="R1437"/>
  <c r="U1437"/>
  <c r="R1439"/>
  <c r="U1439"/>
  <c r="G384"/>
  <c r="AG384"/>
  <c r="BG384"/>
  <c r="Q885"/>
  <c r="R966"/>
  <c r="U966"/>
  <c r="R1286"/>
  <c r="U1286"/>
  <c r="AR1475"/>
  <c r="AU1475"/>
  <c r="AR1479"/>
  <c r="AU1479"/>
  <c r="R1489"/>
  <c r="U1489"/>
  <c r="R1493"/>
  <c r="U1493"/>
  <c r="Q894"/>
  <c r="E344"/>
  <c r="AR1665"/>
  <c r="AU1665"/>
  <c r="R1666"/>
  <c r="U1666"/>
  <c r="R1668"/>
  <c r="U1668"/>
  <c r="AR1670"/>
  <c r="AU1670"/>
  <c r="AR1672"/>
  <c r="AU1672"/>
  <c r="R1674"/>
  <c r="U1674"/>
  <c r="R1676"/>
  <c r="U1676"/>
  <c r="R1682"/>
  <c r="U1682"/>
  <c r="AR1684"/>
  <c r="AU1684"/>
  <c r="R1717"/>
  <c r="U1717"/>
  <c r="AR1719"/>
  <c r="AU1719"/>
  <c r="AR1721"/>
  <c r="AU1721"/>
  <c r="R1723"/>
  <c r="U1723"/>
  <c r="AR1725"/>
  <c r="AU1725"/>
  <c r="R1727"/>
  <c r="U1727"/>
  <c r="AR1729"/>
  <c r="AU1729"/>
  <c r="R1731"/>
  <c r="U1731"/>
  <c r="R1733"/>
  <c r="U1733"/>
  <c r="AR1735"/>
  <c r="AU1735"/>
  <c r="AR1737"/>
  <c r="AU1737"/>
  <c r="R1739"/>
  <c r="U1739"/>
  <c r="AR1741"/>
  <c r="AU1741"/>
  <c r="R1743"/>
  <c r="U1743"/>
  <c r="H134"/>
  <c r="AH134"/>
  <c r="BH134"/>
  <c r="O135"/>
  <c r="AO135"/>
  <c r="BO135"/>
  <c r="L135"/>
  <c r="AL135"/>
  <c r="J135"/>
  <c r="AJ135"/>
  <c r="BJ135"/>
  <c r="H135"/>
  <c r="AH135"/>
  <c r="F135"/>
  <c r="AF135"/>
  <c r="BF135"/>
  <c r="O136"/>
  <c r="AO136"/>
  <c r="L136"/>
  <c r="G319"/>
  <c r="K319"/>
  <c r="AK319"/>
  <c r="G321"/>
  <c r="K321"/>
  <c r="AK321"/>
  <c r="BK321"/>
  <c r="O321"/>
  <c r="AO321"/>
  <c r="BO321"/>
  <c r="G323"/>
  <c r="K323"/>
  <c r="AK323"/>
  <c r="BK323"/>
  <c r="O323"/>
  <c r="AO323"/>
  <c r="BO323"/>
  <c r="G325"/>
  <c r="K325"/>
  <c r="AK325"/>
  <c r="BK325"/>
  <c r="O325"/>
  <c r="AO325"/>
  <c r="BO325"/>
  <c r="G327"/>
  <c r="K327"/>
  <c r="AK327"/>
  <c r="BK327"/>
  <c r="O327"/>
  <c r="AO327"/>
  <c r="BO327"/>
  <c r="G329"/>
  <c r="K329"/>
  <c r="AK329"/>
  <c r="BK329"/>
  <c r="O329"/>
  <c r="AO329"/>
  <c r="BO329"/>
  <c r="G331"/>
  <c r="K331"/>
  <c r="AK331"/>
  <c r="BK331"/>
  <c r="O331"/>
  <c r="AO331"/>
  <c r="BO331"/>
  <c r="G332"/>
  <c r="O332"/>
  <c r="AO332"/>
  <c r="BO332"/>
  <c r="R1565"/>
  <c r="U1565"/>
  <c r="AR1566"/>
  <c r="AU1566"/>
  <c r="AR1568"/>
  <c r="AU1568"/>
  <c r="AR1570"/>
  <c r="AU1570"/>
  <c r="AR1572"/>
  <c r="AU1572"/>
  <c r="AR1574"/>
  <c r="AU1574"/>
  <c r="R1575"/>
  <c r="U1575"/>
  <c r="AR1576"/>
  <c r="AU1576"/>
  <c r="R1577"/>
  <c r="U1577"/>
  <c r="AR1578"/>
  <c r="AU1578"/>
  <c r="R1579"/>
  <c r="U1579"/>
  <c r="AR1580"/>
  <c r="AU1580"/>
  <c r="R1581"/>
  <c r="U1581"/>
  <c r="R1583"/>
  <c r="U1583"/>
  <c r="R1587"/>
  <c r="U1587"/>
  <c r="R1589"/>
  <c r="U1589"/>
  <c r="R1591"/>
  <c r="U1591"/>
  <c r="AR1619"/>
  <c r="AU1619"/>
  <c r="AR1621"/>
  <c r="AU1621"/>
  <c r="R1634"/>
  <c r="U1634"/>
  <c r="R1636"/>
  <c r="U1636"/>
  <c r="R1638"/>
  <c r="U1638"/>
  <c r="R1640"/>
  <c r="U1640"/>
  <c r="R1642"/>
  <c r="U1642"/>
  <c r="R1644"/>
  <c r="U1644"/>
  <c r="AR1633"/>
  <c r="AU1633"/>
  <c r="BV215"/>
  <c r="BR1465"/>
  <c r="BR1467"/>
  <c r="BU1466"/>
  <c r="BR1468"/>
  <c r="BU1467"/>
  <c r="BR1469"/>
  <c r="BR1471"/>
  <c r="BR1473"/>
  <c r="BU1472"/>
  <c r="BR1474"/>
  <c r="BU1473"/>
  <c r="BR1476"/>
  <c r="BU1475"/>
  <c r="BR1478"/>
  <c r="BR1479"/>
  <c r="BU1478"/>
  <c r="BR1480"/>
  <c r="BR1482"/>
  <c r="BR1486"/>
  <c r="BR1488"/>
  <c r="BU1487"/>
  <c r="BR1491"/>
  <c r="BR1493"/>
  <c r="V1031"/>
  <c r="R1031"/>
  <c r="U1031"/>
  <c r="V1039"/>
  <c r="R1039"/>
  <c r="U1039"/>
  <c r="AV1469"/>
  <c r="AR1469"/>
  <c r="AU1469"/>
  <c r="AR1477"/>
  <c r="AU1477"/>
  <c r="V1483"/>
  <c r="R1483"/>
  <c r="U1483"/>
  <c r="AV1485"/>
  <c r="R1491"/>
  <c r="U1491"/>
  <c r="AR1493"/>
  <c r="AU1493"/>
  <c r="Q1443"/>
  <c r="E393"/>
  <c r="AE393"/>
  <c r="BE393"/>
  <c r="AV1531"/>
  <c r="AV1539"/>
  <c r="Q1442"/>
  <c r="P392"/>
  <c r="AP392"/>
  <c r="BP392"/>
  <c r="V1438"/>
  <c r="W1438"/>
  <c r="W1440"/>
  <c r="V1035"/>
  <c r="R1035"/>
  <c r="U1035"/>
  <c r="V1043"/>
  <c r="R1043"/>
  <c r="U1043"/>
  <c r="AV1473"/>
  <c r="AR1473"/>
  <c r="AU1473"/>
  <c r="AV1481"/>
  <c r="R1487"/>
  <c r="U1487"/>
  <c r="AV1489"/>
  <c r="AR1489"/>
  <c r="AU1489"/>
  <c r="V1494"/>
  <c r="AV1535"/>
  <c r="AR1543"/>
  <c r="AU1543"/>
  <c r="R679"/>
  <c r="U679"/>
  <c r="R722"/>
  <c r="U722"/>
  <c r="R840"/>
  <c r="U840"/>
  <c r="R874"/>
  <c r="U874"/>
  <c r="R880"/>
  <c r="U880"/>
  <c r="R917"/>
  <c r="U917"/>
  <c r="R921"/>
  <c r="U921"/>
  <c r="R935"/>
  <c r="U935"/>
  <c r="R937"/>
  <c r="U937"/>
  <c r="R941"/>
  <c r="U941"/>
  <c r="R970"/>
  <c r="U970"/>
  <c r="R978"/>
  <c r="U978"/>
  <c r="R986"/>
  <c r="U986"/>
  <c r="R1066"/>
  <c r="U1066"/>
  <c r="R1074"/>
  <c r="U1074"/>
  <c r="R1082"/>
  <c r="U1082"/>
  <c r="R1090"/>
  <c r="U1090"/>
  <c r="R1168"/>
  <c r="U1168"/>
  <c r="R1176"/>
  <c r="U1176"/>
  <c r="R1178"/>
  <c r="U1178"/>
  <c r="R1182"/>
  <c r="U1182"/>
  <c r="R1218"/>
  <c r="U1218"/>
  <c r="R1222"/>
  <c r="U1222"/>
  <c r="R1230"/>
  <c r="U1230"/>
  <c r="R1234"/>
  <c r="U1234"/>
  <c r="R1242"/>
  <c r="U1242"/>
  <c r="R1266"/>
  <c r="U1266"/>
  <c r="R1270"/>
  <c r="U1270"/>
  <c r="R1274"/>
  <c r="U1274"/>
  <c r="R1282"/>
  <c r="U1282"/>
  <c r="R1290"/>
  <c r="U1290"/>
  <c r="R1318"/>
  <c r="U1318"/>
  <c r="R1320"/>
  <c r="U1320"/>
  <c r="R1322"/>
  <c r="U1322"/>
  <c r="R1326"/>
  <c r="U1326"/>
  <c r="R1330"/>
  <c r="U1330"/>
  <c r="R1332"/>
  <c r="U1332"/>
  <c r="R1334"/>
  <c r="U1334"/>
  <c r="R1338"/>
  <c r="U1338"/>
  <c r="R1376"/>
  <c r="U1376"/>
  <c r="R1380"/>
  <c r="U1380"/>
  <c r="R1384"/>
  <c r="U1384"/>
  <c r="R1388"/>
  <c r="U1388"/>
  <c r="R1392"/>
  <c r="U1392"/>
  <c r="R1416"/>
  <c r="U1416"/>
  <c r="R1420"/>
  <c r="U1420"/>
  <c r="R1424"/>
  <c r="U1424"/>
  <c r="R1428"/>
  <c r="U1428"/>
  <c r="R1117"/>
  <c r="U1117"/>
  <c r="R1121"/>
  <c r="U1121"/>
  <c r="R1125"/>
  <c r="U1125"/>
  <c r="R1129"/>
  <c r="U1129"/>
  <c r="R1133"/>
  <c r="U1133"/>
  <c r="R1137"/>
  <c r="U1137"/>
  <c r="R1141"/>
  <c r="U1141"/>
  <c r="R1019"/>
  <c r="U1019"/>
  <c r="R1023"/>
  <c r="U1023"/>
  <c r="R1027"/>
  <c r="U1027"/>
  <c r="W1443"/>
  <c r="P336"/>
  <c r="AP336"/>
  <c r="BP336"/>
  <c r="N336"/>
  <c r="AN336"/>
  <c r="AT336"/>
  <c r="AW336"/>
  <c r="L336"/>
  <c r="AL336"/>
  <c r="BL336"/>
  <c r="J336"/>
  <c r="AJ336"/>
  <c r="BJ336"/>
  <c r="H336"/>
  <c r="F336"/>
  <c r="P319"/>
  <c r="AP319"/>
  <c r="BP319"/>
  <c r="N319"/>
  <c r="AN319"/>
  <c r="L319"/>
  <c r="AL319"/>
  <c r="BL319"/>
  <c r="J319"/>
  <c r="AJ319"/>
  <c r="BJ319"/>
  <c r="H319"/>
  <c r="F319"/>
  <c r="D319"/>
  <c r="S319"/>
  <c r="AD135"/>
  <c r="AV135"/>
  <c r="G337"/>
  <c r="K337"/>
  <c r="AK337"/>
  <c r="BK337"/>
  <c r="P337"/>
  <c r="AP337"/>
  <c r="BP337"/>
  <c r="N337"/>
  <c r="T337"/>
  <c r="R337"/>
  <c r="U337"/>
  <c r="L337"/>
  <c r="AL337"/>
  <c r="BL337"/>
  <c r="J337"/>
  <c r="AJ337"/>
  <c r="AR337"/>
  <c r="AU337"/>
  <c r="H337"/>
  <c r="F337"/>
  <c r="D337"/>
  <c r="S337"/>
  <c r="M384"/>
  <c r="AM384"/>
  <c r="BM384"/>
  <c r="I384"/>
  <c r="AI384"/>
  <c r="BI384"/>
  <c r="O385"/>
  <c r="AO385"/>
  <c r="BO385"/>
  <c r="K385"/>
  <c r="AK385"/>
  <c r="BK385"/>
  <c r="G385"/>
  <c r="AG385"/>
  <c r="BG385"/>
  <c r="O132"/>
  <c r="AO132"/>
  <c r="L132"/>
  <c r="AL132"/>
  <c r="BL132"/>
  <c r="N132"/>
  <c r="I132"/>
  <c r="AI132"/>
  <c r="G132"/>
  <c r="AG132"/>
  <c r="BG132"/>
  <c r="E132"/>
  <c r="AE132"/>
  <c r="BE132"/>
  <c r="O133"/>
  <c r="AO133"/>
  <c r="L133"/>
  <c r="AL133"/>
  <c r="BL133"/>
  <c r="J133"/>
  <c r="AJ133"/>
  <c r="H133"/>
  <c r="AH133"/>
  <c r="BH133"/>
  <c r="F133"/>
  <c r="AF133"/>
  <c r="D320"/>
  <c r="S320"/>
  <c r="V320"/>
  <c r="F320"/>
  <c r="H320"/>
  <c r="J320"/>
  <c r="AJ320"/>
  <c r="L320"/>
  <c r="AL320"/>
  <c r="BL320"/>
  <c r="N320"/>
  <c r="AN320"/>
  <c r="BN320"/>
  <c r="BT320"/>
  <c r="D321"/>
  <c r="V321"/>
  <c r="F321"/>
  <c r="H321"/>
  <c r="J321"/>
  <c r="AJ321"/>
  <c r="L321"/>
  <c r="AL321"/>
  <c r="BL321"/>
  <c r="N321"/>
  <c r="AN321"/>
  <c r="D322"/>
  <c r="S322"/>
  <c r="F322"/>
  <c r="H322"/>
  <c r="J322"/>
  <c r="AJ322"/>
  <c r="L322"/>
  <c r="AL322"/>
  <c r="BL322"/>
  <c r="N322"/>
  <c r="AN322"/>
  <c r="AT322"/>
  <c r="AR322"/>
  <c r="AU322"/>
  <c r="D323"/>
  <c r="F323"/>
  <c r="H323"/>
  <c r="J323"/>
  <c r="AJ323"/>
  <c r="BJ323"/>
  <c r="L323"/>
  <c r="AL323"/>
  <c r="BL323"/>
  <c r="N323"/>
  <c r="AN323"/>
  <c r="BN323"/>
  <c r="D324"/>
  <c r="S324"/>
  <c r="F324"/>
  <c r="H324"/>
  <c r="J324"/>
  <c r="AJ324"/>
  <c r="L324"/>
  <c r="AL324"/>
  <c r="BL324"/>
  <c r="N324"/>
  <c r="D325"/>
  <c r="Q325"/>
  <c r="F325"/>
  <c r="H325"/>
  <c r="J325"/>
  <c r="AJ325"/>
  <c r="L325"/>
  <c r="AL325"/>
  <c r="BL325"/>
  <c r="N325"/>
  <c r="D326"/>
  <c r="S326"/>
  <c r="V326"/>
  <c r="F326"/>
  <c r="H326"/>
  <c r="J326"/>
  <c r="AJ326"/>
  <c r="L326"/>
  <c r="AL326"/>
  <c r="BL326"/>
  <c r="N326"/>
  <c r="AN326"/>
  <c r="D327"/>
  <c r="S327"/>
  <c r="V327"/>
  <c r="F327"/>
  <c r="H327"/>
  <c r="J327"/>
  <c r="AJ327"/>
  <c r="L327"/>
  <c r="AL327"/>
  <c r="BL327"/>
  <c r="N327"/>
  <c r="AN327"/>
  <c r="AT327"/>
  <c r="AW327"/>
  <c r="D328"/>
  <c r="V328"/>
  <c r="F328"/>
  <c r="H328"/>
  <c r="J328"/>
  <c r="AJ328"/>
  <c r="BJ328"/>
  <c r="L328"/>
  <c r="AL328"/>
  <c r="BL328"/>
  <c r="N328"/>
  <c r="AN328"/>
  <c r="BN328"/>
  <c r="D329"/>
  <c r="F329"/>
  <c r="H329"/>
  <c r="J329"/>
  <c r="AJ329"/>
  <c r="L329"/>
  <c r="AL329"/>
  <c r="BL329"/>
  <c r="N329"/>
  <c r="AN329"/>
  <c r="D330"/>
  <c r="S330"/>
  <c r="V330"/>
  <c r="F330"/>
  <c r="H330"/>
  <c r="J330"/>
  <c r="AJ330"/>
  <c r="BJ330"/>
  <c r="L330"/>
  <c r="AL330"/>
  <c r="BL330"/>
  <c r="N330"/>
  <c r="T330"/>
  <c r="D331"/>
  <c r="F331"/>
  <c r="H331"/>
  <c r="I331"/>
  <c r="J331"/>
  <c r="AJ331"/>
  <c r="AQ331"/>
  <c r="L331"/>
  <c r="AL331"/>
  <c r="BL331"/>
  <c r="N331"/>
  <c r="AN331"/>
  <c r="AT331"/>
  <c r="AR331"/>
  <c r="AU331"/>
  <c r="P331"/>
  <c r="AP331"/>
  <c r="BP331"/>
  <c r="S331"/>
  <c r="E332"/>
  <c r="I332"/>
  <c r="M332"/>
  <c r="AM332"/>
  <c r="BM332"/>
  <c r="I387"/>
  <c r="AI387"/>
  <c r="BI387"/>
  <c r="AL136"/>
  <c r="BL136"/>
  <c r="H392"/>
  <c r="AH392"/>
  <c r="BH392"/>
  <c r="V1440"/>
  <c r="R1440"/>
  <c r="U1440"/>
  <c r="D136"/>
  <c r="AD136"/>
  <c r="AS136"/>
  <c r="H136"/>
  <c r="AH136"/>
  <c r="BH136"/>
  <c r="AQ139"/>
  <c r="AU231"/>
  <c r="AU233"/>
  <c r="AU235"/>
  <c r="AU237"/>
  <c r="AU239"/>
  <c r="AU241"/>
  <c r="AU243"/>
  <c r="P334"/>
  <c r="AP334"/>
  <c r="BP334"/>
  <c r="N334"/>
  <c r="AN334"/>
  <c r="L334"/>
  <c r="AL334"/>
  <c r="BL334"/>
  <c r="J334"/>
  <c r="AJ334"/>
  <c r="H334"/>
  <c r="F334"/>
  <c r="D334"/>
  <c r="S334"/>
  <c r="V334"/>
  <c r="P320"/>
  <c r="AP320"/>
  <c r="BP320"/>
  <c r="I320"/>
  <c r="D132"/>
  <c r="H132"/>
  <c r="AH132"/>
  <c r="BH132"/>
  <c r="K132"/>
  <c r="AK132"/>
  <c r="P132"/>
  <c r="P333"/>
  <c r="AP333"/>
  <c r="BP333"/>
  <c r="E333"/>
  <c r="G333"/>
  <c r="I333"/>
  <c r="K333"/>
  <c r="AK333"/>
  <c r="BK333"/>
  <c r="M333"/>
  <c r="AM333"/>
  <c r="BM333"/>
  <c r="O333"/>
  <c r="AO333"/>
  <c r="BO333"/>
  <c r="P335"/>
  <c r="AP335"/>
  <c r="BP335"/>
  <c r="N335"/>
  <c r="AN335"/>
  <c r="L335"/>
  <c r="AL335"/>
  <c r="BL335"/>
  <c r="J335"/>
  <c r="AJ335"/>
  <c r="H335"/>
  <c r="F335"/>
  <c r="D335"/>
  <c r="S335"/>
  <c r="O336"/>
  <c r="AO336"/>
  <c r="BO336"/>
  <c r="K336"/>
  <c r="AK336"/>
  <c r="G336"/>
  <c r="D336"/>
  <c r="S336"/>
  <c r="O337"/>
  <c r="AO337"/>
  <c r="BO337"/>
  <c r="E337"/>
  <c r="P322"/>
  <c r="AP322"/>
  <c r="BP322"/>
  <c r="K322"/>
  <c r="AK322"/>
  <c r="G322"/>
  <c r="P323"/>
  <c r="AP323"/>
  <c r="BP323"/>
  <c r="E323"/>
  <c r="P387"/>
  <c r="AP387"/>
  <c r="BP387"/>
  <c r="J387"/>
  <c r="AJ387"/>
  <c r="BJ387"/>
  <c r="R740"/>
  <c r="U740"/>
  <c r="R727"/>
  <c r="U727"/>
  <c r="R723"/>
  <c r="U723"/>
  <c r="R918"/>
  <c r="U918"/>
  <c r="R915"/>
  <c r="U915"/>
  <c r="P390"/>
  <c r="AP390"/>
  <c r="BP390"/>
  <c r="I390"/>
  <c r="AI390"/>
  <c r="BI390"/>
  <c r="I341"/>
  <c r="D340"/>
  <c r="H343"/>
  <c r="P343"/>
  <c r="AP343"/>
  <c r="BP343"/>
  <c r="L341"/>
  <c r="AL341"/>
  <c r="BL341"/>
  <c r="F339"/>
  <c r="N339"/>
  <c r="T339"/>
  <c r="E340"/>
  <c r="I340"/>
  <c r="M340"/>
  <c r="AM340"/>
  <c r="BM340"/>
  <c r="R938"/>
  <c r="U938"/>
  <c r="R1292"/>
  <c r="U1292"/>
  <c r="R1284"/>
  <c r="U1284"/>
  <c r="R1272"/>
  <c r="U1272"/>
  <c r="R1268"/>
  <c r="U1268"/>
  <c r="R1240"/>
  <c r="U1240"/>
  <c r="R1192"/>
  <c r="U1192"/>
  <c r="R1186"/>
  <c r="U1186"/>
  <c r="R1170"/>
  <c r="U1170"/>
  <c r="R1092"/>
  <c r="U1092"/>
  <c r="R1088"/>
  <c r="U1088"/>
  <c r="R1084"/>
  <c r="U1084"/>
  <c r="R1080"/>
  <c r="U1080"/>
  <c r="R1076"/>
  <c r="U1076"/>
  <c r="R1072"/>
  <c r="U1072"/>
  <c r="R1068"/>
  <c r="U1068"/>
  <c r="R1065"/>
  <c r="U1065"/>
  <c r="R991"/>
  <c r="U991"/>
  <c r="R987"/>
  <c r="U987"/>
  <c r="R983"/>
  <c r="U983"/>
  <c r="R979"/>
  <c r="U979"/>
  <c r="R975"/>
  <c r="U975"/>
  <c r="R967"/>
  <c r="U967"/>
  <c r="R933"/>
  <c r="U933"/>
  <c r="R929"/>
  <c r="U929"/>
  <c r="R925"/>
  <c r="U925"/>
  <c r="R628"/>
  <c r="U628"/>
  <c r="R616"/>
  <c r="U616"/>
  <c r="R1343"/>
  <c r="U1343"/>
  <c r="R741"/>
  <c r="U741"/>
  <c r="R733"/>
  <c r="U733"/>
  <c r="R729"/>
  <c r="U729"/>
  <c r="R717"/>
  <c r="U717"/>
  <c r="R684"/>
  <c r="U684"/>
  <c r="R672"/>
  <c r="U672"/>
  <c r="R637"/>
  <c r="U637"/>
  <c r="R633"/>
  <c r="U633"/>
  <c r="R625"/>
  <c r="U625"/>
  <c r="R621"/>
  <c r="U621"/>
  <c r="R617"/>
  <c r="U617"/>
  <c r="R588"/>
  <c r="U588"/>
  <c r="R635"/>
  <c r="U635"/>
  <c r="R639"/>
  <c r="U639"/>
  <c r="R643"/>
  <c r="U643"/>
  <c r="R731"/>
  <c r="U731"/>
  <c r="R865"/>
  <c r="U865"/>
  <c r="R934"/>
  <c r="U934"/>
  <c r="R1070"/>
  <c r="U1070"/>
  <c r="R1081"/>
  <c r="U1081"/>
  <c r="R1083"/>
  <c r="U1083"/>
  <c r="R1087"/>
  <c r="U1087"/>
  <c r="R1091"/>
  <c r="U1091"/>
  <c r="R1177"/>
  <c r="U1177"/>
  <c r="R1179"/>
  <c r="U1179"/>
  <c r="R1185"/>
  <c r="U1185"/>
  <c r="R1193"/>
  <c r="U1193"/>
  <c r="R1223"/>
  <c r="U1223"/>
  <c r="R1226"/>
  <c r="U1226"/>
  <c r="R1277"/>
  <c r="U1277"/>
  <c r="R1293"/>
  <c r="U1293"/>
  <c r="R1323"/>
  <c r="U1323"/>
  <c r="R1328"/>
  <c r="U1328"/>
  <c r="R1341"/>
  <c r="U1341"/>
  <c r="R1390"/>
  <c r="U1390"/>
  <c r="R1419"/>
  <c r="U1419"/>
  <c r="R1422"/>
  <c r="U1422"/>
  <c r="R1427"/>
  <c r="U1427"/>
  <c r="R1127"/>
  <c r="U1127"/>
  <c r="R1138"/>
  <c r="U1138"/>
  <c r="R1142"/>
  <c r="U1142"/>
  <c r="R1481"/>
  <c r="U1481"/>
  <c r="AR1483"/>
  <c r="AU1483"/>
  <c r="V1437"/>
  <c r="W1437"/>
  <c r="Q679"/>
  <c r="R1729"/>
  <c r="U1729"/>
  <c r="AQ143"/>
  <c r="F136"/>
  <c r="AF136"/>
  <c r="BF136"/>
  <c r="G334"/>
  <c r="K334"/>
  <c r="AK334"/>
  <c r="BK334"/>
  <c r="O334"/>
  <c r="AO334"/>
  <c r="BO334"/>
  <c r="M320"/>
  <c r="AM320"/>
  <c r="BM320"/>
  <c r="I325"/>
  <c r="AR1575"/>
  <c r="AU1575"/>
  <c r="AR1577"/>
  <c r="AU1577"/>
  <c r="AR1582"/>
  <c r="AU1582"/>
  <c r="AR1618"/>
  <c r="AU1618"/>
  <c r="AR1636"/>
  <c r="AU1636"/>
  <c r="N266"/>
  <c r="W266"/>
  <c r="D266"/>
  <c r="S266"/>
  <c r="E266"/>
  <c r="AE266"/>
  <c r="BE266"/>
  <c r="G266"/>
  <c r="AG266"/>
  <c r="BG266"/>
  <c r="I266"/>
  <c r="AI266"/>
  <c r="BI266"/>
  <c r="N270"/>
  <c r="T270"/>
  <c r="D270"/>
  <c r="AD270"/>
  <c r="E270"/>
  <c r="G270"/>
  <c r="AG270"/>
  <c r="BG270"/>
  <c r="I270"/>
  <c r="AI270"/>
  <c r="BI270"/>
  <c r="N274"/>
  <c r="D274"/>
  <c r="E274"/>
  <c r="AE274"/>
  <c r="BE274"/>
  <c r="G274"/>
  <c r="I274"/>
  <c r="AI274"/>
  <c r="BI274"/>
  <c r="N278"/>
  <c r="D278"/>
  <c r="E278"/>
  <c r="AE278"/>
  <c r="BE278"/>
  <c r="G278"/>
  <c r="AG278"/>
  <c r="BG278"/>
  <c r="I278"/>
  <c r="AI278"/>
  <c r="BI278"/>
  <c r="L278"/>
  <c r="AL278"/>
  <c r="BL278"/>
  <c r="O278"/>
  <c r="AO278"/>
  <c r="BO278"/>
  <c r="N18"/>
  <c r="T18"/>
  <c r="T17"/>
  <c r="W17"/>
  <c r="Q687"/>
  <c r="N287"/>
  <c r="T287"/>
  <c r="N268"/>
  <c r="D268"/>
  <c r="AD268"/>
  <c r="E268"/>
  <c r="AE268"/>
  <c r="BE268"/>
  <c r="G268"/>
  <c r="AG268"/>
  <c r="BG268"/>
  <c r="I268"/>
  <c r="AI268"/>
  <c r="BI268"/>
  <c r="N272"/>
  <c r="AN272"/>
  <c r="BN272"/>
  <c r="BW272"/>
  <c r="D272"/>
  <c r="S272"/>
  <c r="E272"/>
  <c r="AE272"/>
  <c r="BE272"/>
  <c r="G272"/>
  <c r="AG272"/>
  <c r="BG272"/>
  <c r="I272"/>
  <c r="AI272"/>
  <c r="BI272"/>
  <c r="N276"/>
  <c r="AN276"/>
  <c r="BN276"/>
  <c r="D276"/>
  <c r="S276"/>
  <c r="E276"/>
  <c r="AE276"/>
  <c r="BE276"/>
  <c r="G276"/>
  <c r="AG276"/>
  <c r="BG276"/>
  <c r="I276"/>
  <c r="AI276"/>
  <c r="BI276"/>
  <c r="F281"/>
  <c r="G281"/>
  <c r="AG281"/>
  <c r="BG281"/>
  <c r="I281"/>
  <c r="AI281"/>
  <c r="BI281"/>
  <c r="L281"/>
  <c r="AL281"/>
  <c r="BL281"/>
  <c r="O281"/>
  <c r="AO281"/>
  <c r="BO281"/>
  <c r="D18"/>
  <c r="D19"/>
  <c r="D20"/>
  <c r="V20"/>
  <c r="Q17"/>
  <c r="S17"/>
  <c r="P287"/>
  <c r="H266"/>
  <c r="AH266"/>
  <c r="BH266"/>
  <c r="H270"/>
  <c r="AH270"/>
  <c r="BH270"/>
  <c r="H274"/>
  <c r="AH274"/>
  <c r="BH274"/>
  <c r="H278"/>
  <c r="AH278"/>
  <c r="BH278"/>
  <c r="Q683"/>
  <c r="Q691"/>
  <c r="Q685"/>
  <c r="D285"/>
  <c r="H287"/>
  <c r="Q689"/>
  <c r="M289"/>
  <c r="AM289"/>
  <c r="BM289"/>
  <c r="Q693"/>
  <c r="H293"/>
  <c r="W268"/>
  <c r="T278"/>
  <c r="R1691"/>
  <c r="U1691"/>
  <c r="R1681"/>
  <c r="U1681"/>
  <c r="BV1691"/>
  <c r="BV1687"/>
  <c r="BV1683"/>
  <c r="BV1679"/>
  <c r="R1690"/>
  <c r="U1690"/>
  <c r="AR1685"/>
  <c r="AU1685"/>
  <c r="AR1681"/>
  <c r="AU1681"/>
  <c r="R1675"/>
  <c r="U1675"/>
  <c r="AR1669"/>
  <c r="AU1669"/>
  <c r="AR1694"/>
  <c r="AU1694"/>
  <c r="R1684"/>
  <c r="U1684"/>
  <c r="R1680"/>
  <c r="U1680"/>
  <c r="AR1678"/>
  <c r="AU1678"/>
  <c r="R1694"/>
  <c r="U1694"/>
  <c r="AR1680"/>
  <c r="AU1680"/>
  <c r="R1678"/>
  <c r="U1678"/>
  <c r="R1677"/>
  <c r="U1677"/>
  <c r="AR1671"/>
  <c r="AU1671"/>
  <c r="R1669"/>
  <c r="U1669"/>
  <c r="BR1679"/>
  <c r="BU1678"/>
  <c r="BR1681"/>
  <c r="BR1683"/>
  <c r="BU1682"/>
  <c r="BR1685"/>
  <c r="BR1687"/>
  <c r="BU1686"/>
  <c r="BR1689"/>
  <c r="BR1691"/>
  <c r="BU1690"/>
  <c r="BR1693"/>
  <c r="AR1629"/>
  <c r="AU1629"/>
  <c r="AR1631"/>
  <c r="AU1631"/>
  <c r="R1633"/>
  <c r="U1633"/>
  <c r="AR1586"/>
  <c r="AU1586"/>
  <c r="AR1594"/>
  <c r="AU1594"/>
  <c r="R1567"/>
  <c r="U1567"/>
  <c r="AR1569"/>
  <c r="AU1569"/>
  <c r="R1573"/>
  <c r="U1573"/>
  <c r="AR1544"/>
  <c r="AU1544"/>
  <c r="AR1542"/>
  <c r="AU1542"/>
  <c r="AR1471"/>
  <c r="AU1471"/>
  <c r="BR1494"/>
  <c r="BR1492"/>
  <c r="BU1491"/>
  <c r="BR1490"/>
  <c r="BR1489"/>
  <c r="BR1487"/>
  <c r="BR1485"/>
  <c r="BU1484"/>
  <c r="BR1484"/>
  <c r="BU1483"/>
  <c r="BR1483"/>
  <c r="BU1482"/>
  <c r="BR1481"/>
  <c r="BR1477"/>
  <c r="BR1475"/>
  <c r="BR1472"/>
  <c r="BR1470"/>
  <c r="BU1469"/>
  <c r="BR1466"/>
  <c r="BU1465"/>
  <c r="AR1494"/>
  <c r="AU1494"/>
  <c r="AR1491"/>
  <c r="AU1491"/>
  <c r="R1488"/>
  <c r="U1488"/>
  <c r="AR1486"/>
  <c r="AU1486"/>
  <c r="AR1478"/>
  <c r="AU1478"/>
  <c r="R1486"/>
  <c r="U1486"/>
  <c r="R1482"/>
  <c r="U1482"/>
  <c r="AR1468"/>
  <c r="AU1468"/>
  <c r="AR1474"/>
  <c r="AU1474"/>
  <c r="R1372"/>
  <c r="U1372"/>
  <c r="R1368"/>
  <c r="U1368"/>
  <c r="R1366"/>
  <c r="U1366"/>
  <c r="R1378"/>
  <c r="U1378"/>
  <c r="R1379"/>
  <c r="U1379"/>
  <c r="R1385"/>
  <c r="U1385"/>
  <c r="R1369"/>
  <c r="U1369"/>
  <c r="R1365"/>
  <c r="U1365"/>
  <c r="R1373"/>
  <c r="U1373"/>
  <c r="R1375"/>
  <c r="U1375"/>
  <c r="R1340"/>
  <c r="U1340"/>
  <c r="R1344"/>
  <c r="U1344"/>
  <c r="R1337"/>
  <c r="U1337"/>
  <c r="R1335"/>
  <c r="U1335"/>
  <c r="R1280"/>
  <c r="U1280"/>
  <c r="R1216"/>
  <c r="U1216"/>
  <c r="R1232"/>
  <c r="U1232"/>
  <c r="R1144"/>
  <c r="U1144"/>
  <c r="R1073"/>
  <c r="U1073"/>
  <c r="R1020"/>
  <c r="U1020"/>
  <c r="R878"/>
  <c r="U878"/>
  <c r="R868"/>
  <c r="U868"/>
  <c r="R866"/>
  <c r="U866"/>
  <c r="R883"/>
  <c r="U883"/>
  <c r="R875"/>
  <c r="U875"/>
  <c r="R872"/>
  <c r="U872"/>
  <c r="R867"/>
  <c r="U867"/>
  <c r="R836"/>
  <c r="U836"/>
  <c r="R834"/>
  <c r="U834"/>
  <c r="R830"/>
  <c r="U830"/>
  <c r="R824"/>
  <c r="U824"/>
  <c r="R820"/>
  <c r="U820"/>
  <c r="R822"/>
  <c r="U822"/>
  <c r="R819"/>
  <c r="U819"/>
  <c r="R823"/>
  <c r="U823"/>
  <c r="R828"/>
  <c r="U828"/>
  <c r="R835"/>
  <c r="U835"/>
  <c r="R842"/>
  <c r="U842"/>
  <c r="R791"/>
  <c r="U791"/>
  <c r="R783"/>
  <c r="U783"/>
  <c r="R781"/>
  <c r="U781"/>
  <c r="R785"/>
  <c r="U785"/>
  <c r="R789"/>
  <c r="U789"/>
  <c r="R793"/>
  <c r="U793"/>
  <c r="R788"/>
  <c r="U788"/>
  <c r="R792"/>
  <c r="U792"/>
  <c r="R771"/>
  <c r="U771"/>
  <c r="R790"/>
  <c r="U790"/>
  <c r="R784"/>
  <c r="U784"/>
  <c r="R780"/>
  <c r="U780"/>
  <c r="R776"/>
  <c r="U776"/>
  <c r="R786"/>
  <c r="U786"/>
  <c r="R782"/>
  <c r="U782"/>
  <c r="R777"/>
  <c r="U777"/>
  <c r="R773"/>
  <c r="U773"/>
  <c r="R730"/>
  <c r="U730"/>
  <c r="R694"/>
  <c r="U694"/>
  <c r="R693"/>
  <c r="U693"/>
  <c r="R674"/>
  <c r="U674"/>
  <c r="R667"/>
  <c r="U667"/>
  <c r="R575"/>
  <c r="U575"/>
  <c r="R591"/>
  <c r="U591"/>
  <c r="R586"/>
  <c r="U586"/>
  <c r="R585"/>
  <c r="U585"/>
  <c r="R593"/>
  <c r="U593"/>
  <c r="R587"/>
  <c r="U587"/>
  <c r="R524"/>
  <c r="U524"/>
  <c r="S325"/>
  <c r="V325"/>
  <c r="G283"/>
  <c r="AG283"/>
  <c r="BG283"/>
  <c r="W272"/>
  <c r="S268"/>
  <c r="V274"/>
  <c r="D291"/>
  <c r="S291"/>
  <c r="M291"/>
  <c r="S132"/>
  <c r="T132"/>
  <c r="BD144"/>
  <c r="BV144"/>
  <c r="AV144"/>
  <c r="AS144"/>
  <c r="L393"/>
  <c r="AL393"/>
  <c r="BL393"/>
  <c r="R590"/>
  <c r="U590"/>
  <c r="R578"/>
  <c r="U578"/>
  <c r="R582"/>
  <c r="U582"/>
  <c r="N338"/>
  <c r="AN338"/>
  <c r="BN338"/>
  <c r="BT338"/>
  <c r="F342"/>
  <c r="K341"/>
  <c r="AK341"/>
  <c r="I343"/>
  <c r="F341"/>
  <c r="N341"/>
  <c r="AN341"/>
  <c r="AT341"/>
  <c r="G339"/>
  <c r="O339"/>
  <c r="AO339"/>
  <c r="BO339"/>
  <c r="F340"/>
  <c r="J340"/>
  <c r="AJ340"/>
  <c r="BJ340"/>
  <c r="N340"/>
  <c r="AN340"/>
  <c r="R816"/>
  <c r="U816"/>
  <c r="R677"/>
  <c r="U677"/>
  <c r="R669"/>
  <c r="U669"/>
  <c r="R589"/>
  <c r="U589"/>
  <c r="R536"/>
  <c r="U536"/>
  <c r="R516"/>
  <c r="U516"/>
  <c r="R844"/>
  <c r="U844"/>
  <c r="R841"/>
  <c r="U841"/>
  <c r="R837"/>
  <c r="U837"/>
  <c r="R833"/>
  <c r="U833"/>
  <c r="R829"/>
  <c r="U829"/>
  <c r="R825"/>
  <c r="U825"/>
  <c r="R821"/>
  <c r="U821"/>
  <c r="R817"/>
  <c r="U817"/>
  <c r="R725"/>
  <c r="U725"/>
  <c r="R721"/>
  <c r="U721"/>
  <c r="R692"/>
  <c r="U692"/>
  <c r="R680"/>
  <c r="U680"/>
  <c r="R676"/>
  <c r="U676"/>
  <c r="R668"/>
  <c r="U668"/>
  <c r="R665"/>
  <c r="U665"/>
  <c r="R641"/>
  <c r="U641"/>
  <c r="R629"/>
  <c r="U629"/>
  <c r="R566"/>
  <c r="U566"/>
  <c r="R523"/>
  <c r="U523"/>
  <c r="AS135"/>
  <c r="T136"/>
  <c r="W134"/>
  <c r="T134"/>
  <c r="AW144"/>
  <c r="BD137"/>
  <c r="BV137"/>
  <c r="AV137"/>
  <c r="AS137"/>
  <c r="BD138"/>
  <c r="BS138"/>
  <c r="BN138"/>
  <c r="BW138"/>
  <c r="AV138"/>
  <c r="AS138"/>
  <c r="BD139"/>
  <c r="BS139"/>
  <c r="AV139"/>
  <c r="AS139"/>
  <c r="BD140"/>
  <c r="BN140"/>
  <c r="BT140"/>
  <c r="AV140"/>
  <c r="AS140"/>
  <c r="BD141"/>
  <c r="BS141"/>
  <c r="AV141"/>
  <c r="AS141"/>
  <c r="BD142"/>
  <c r="BN142"/>
  <c r="BT142"/>
  <c r="AV142"/>
  <c r="AS142"/>
  <c r="BD143"/>
  <c r="BV143"/>
  <c r="AV143"/>
  <c r="AS143"/>
  <c r="V1444"/>
  <c r="G335"/>
  <c r="K335"/>
  <c r="AK335"/>
  <c r="BK335"/>
  <c r="E336"/>
  <c r="E319"/>
  <c r="I324"/>
  <c r="V135"/>
  <c r="S135"/>
  <c r="BN137"/>
  <c r="AW137"/>
  <c r="AT137"/>
  <c r="AW138"/>
  <c r="AT138"/>
  <c r="BN139"/>
  <c r="AW139"/>
  <c r="AT139"/>
  <c r="AW140"/>
  <c r="AT140"/>
  <c r="BN141"/>
  <c r="AW141"/>
  <c r="AT141"/>
  <c r="AR141"/>
  <c r="AW142"/>
  <c r="AT142"/>
  <c r="BN143"/>
  <c r="BT143"/>
  <c r="AW143"/>
  <c r="AT143"/>
  <c r="AN269"/>
  <c r="T269"/>
  <c r="W269"/>
  <c r="AN271"/>
  <c r="T271"/>
  <c r="W271"/>
  <c r="BR1668"/>
  <c r="BU1667"/>
  <c r="BR1672"/>
  <c r="BR1676"/>
  <c r="BU1675"/>
  <c r="BR1626"/>
  <c r="BR1630"/>
  <c r="BU1629"/>
  <c r="BR1634"/>
  <c r="BR1638"/>
  <c r="BU1637"/>
  <c r="BR1642"/>
  <c r="BU1641"/>
  <c r="V265"/>
  <c r="AD265"/>
  <c r="AS265"/>
  <c r="I269"/>
  <c r="AI269"/>
  <c r="BI269"/>
  <c r="G269"/>
  <c r="AG269"/>
  <c r="BG269"/>
  <c r="E269"/>
  <c r="AE269"/>
  <c r="I271"/>
  <c r="AI271"/>
  <c r="BI271"/>
  <c r="G271"/>
  <c r="AG271"/>
  <c r="BG271"/>
  <c r="E271"/>
  <c r="AE271"/>
  <c r="BE271"/>
  <c r="J272"/>
  <c r="AJ272"/>
  <c r="BJ272"/>
  <c r="I277"/>
  <c r="AI277"/>
  <c r="BI277"/>
  <c r="G277"/>
  <c r="AG277"/>
  <c r="BG277"/>
  <c r="E277"/>
  <c r="AE277"/>
  <c r="BE277"/>
  <c r="I279"/>
  <c r="AI279"/>
  <c r="BI279"/>
  <c r="G279"/>
  <c r="AG279"/>
  <c r="BG279"/>
  <c r="E279"/>
  <c r="AE279"/>
  <c r="BE279"/>
  <c r="BU1684"/>
  <c r="S1467"/>
  <c r="V1467"/>
  <c r="S1469"/>
  <c r="S1478"/>
  <c r="T1468"/>
  <c r="W1468"/>
  <c r="T1472"/>
  <c r="W1472"/>
  <c r="T1476"/>
  <c r="W1476"/>
  <c r="T1480"/>
  <c r="W1480"/>
  <c r="S1471"/>
  <c r="S1465"/>
  <c r="S1473"/>
  <c r="T1466"/>
  <c r="W1466"/>
  <c r="T1470"/>
  <c r="W1470"/>
  <c r="M293"/>
  <c r="V331"/>
  <c r="R839"/>
  <c r="U839"/>
  <c r="R873"/>
  <c r="U873"/>
  <c r="R877"/>
  <c r="U877"/>
  <c r="R1243"/>
  <c r="U1243"/>
  <c r="R1426"/>
  <c r="U1426"/>
  <c r="R977"/>
  <c r="U977"/>
  <c r="R1319"/>
  <c r="U1319"/>
  <c r="R1367"/>
  <c r="U1367"/>
  <c r="R1423"/>
  <c r="U1423"/>
  <c r="AV1589"/>
  <c r="AR1589"/>
  <c r="AU1589"/>
  <c r="AV1644"/>
  <c r="AR1644"/>
  <c r="AU1644"/>
  <c r="R1444"/>
  <c r="U1444"/>
  <c r="AR1490"/>
  <c r="AU1490"/>
  <c r="R1494"/>
  <c r="U1494"/>
  <c r="AU44"/>
  <c r="AR1539"/>
  <c r="AU1539"/>
  <c r="AR1679"/>
  <c r="AU1679"/>
  <c r="R1685"/>
  <c r="U1685"/>
  <c r="AR1693"/>
  <c r="AU1693"/>
  <c r="AR1733"/>
  <c r="AU1733"/>
  <c r="AR1742"/>
  <c r="AU1742"/>
  <c r="N135"/>
  <c r="L333"/>
  <c r="AL333"/>
  <c r="BL333"/>
  <c r="H333"/>
  <c r="E334"/>
  <c r="I319"/>
  <c r="E322"/>
  <c r="E324"/>
  <c r="E326"/>
  <c r="M326"/>
  <c r="AM326"/>
  <c r="I327"/>
  <c r="I328"/>
  <c r="K332"/>
  <c r="R1569"/>
  <c r="U1569"/>
  <c r="R1593"/>
  <c r="U1593"/>
  <c r="AR1622"/>
  <c r="AU1622"/>
  <c r="AR1625"/>
  <c r="AU1625"/>
  <c r="V1631"/>
  <c r="R1631"/>
  <c r="U1631"/>
  <c r="V1639"/>
  <c r="R1639"/>
  <c r="U1639"/>
  <c r="AP1535"/>
  <c r="BP1535"/>
  <c r="BR1621"/>
  <c r="BR1623"/>
  <c r="BR1625"/>
  <c r="BU1624"/>
  <c r="BR1631"/>
  <c r="BR1633"/>
  <c r="BR1639"/>
  <c r="BR1641"/>
  <c r="BU1640"/>
  <c r="BR1692"/>
  <c r="Q694"/>
  <c r="P294"/>
  <c r="D273"/>
  <c r="AD273"/>
  <c r="J279"/>
  <c r="AJ279"/>
  <c r="BJ279"/>
  <c r="D279"/>
  <c r="Q686"/>
  <c r="I286"/>
  <c r="AI286"/>
  <c r="BI286"/>
  <c r="Q690"/>
  <c r="Q692"/>
  <c r="N292"/>
  <c r="BR1727"/>
  <c r="BR1729"/>
  <c r="BR1731"/>
  <c r="J266"/>
  <c r="AJ266"/>
  <c r="BJ266"/>
  <c r="D267"/>
  <c r="V267"/>
  <c r="F269"/>
  <c r="J270"/>
  <c r="AJ270"/>
  <c r="BJ270"/>
  <c r="D275"/>
  <c r="V275"/>
  <c r="R36"/>
  <c r="U36"/>
  <c r="R137"/>
  <c r="U137"/>
  <c r="R141"/>
  <c r="U141"/>
  <c r="K1478"/>
  <c r="M1478"/>
  <c r="O1478"/>
  <c r="L1479"/>
  <c r="N1479"/>
  <c r="K1480"/>
  <c r="M1480"/>
  <c r="O1480"/>
  <c r="P1466"/>
  <c r="P1468"/>
  <c r="P1471"/>
  <c r="P1479"/>
  <c r="AW134"/>
  <c r="E291"/>
  <c r="AE291"/>
  <c r="BE291"/>
  <c r="V266"/>
  <c r="F291"/>
  <c r="R1267"/>
  <c r="U1267"/>
  <c r="R1271"/>
  <c r="U1271"/>
  <c r="R1317"/>
  <c r="U1317"/>
  <c r="G343"/>
  <c r="E339"/>
  <c r="R827"/>
  <c r="U827"/>
  <c r="R869"/>
  <c r="U869"/>
  <c r="R871"/>
  <c r="U871"/>
  <c r="R876"/>
  <c r="U876"/>
  <c r="R879"/>
  <c r="U879"/>
  <c r="R922"/>
  <c r="U922"/>
  <c r="R969"/>
  <c r="U969"/>
  <c r="R989"/>
  <c r="U989"/>
  <c r="R1094"/>
  <c r="U1094"/>
  <c r="I335"/>
  <c r="G326"/>
  <c r="K326"/>
  <c r="AK326"/>
  <c r="BK326"/>
  <c r="E327"/>
  <c r="E328"/>
  <c r="G330"/>
  <c r="K330"/>
  <c r="AK330"/>
  <c r="BK330"/>
  <c r="P1630"/>
  <c r="N1630"/>
  <c r="L1630"/>
  <c r="AL1530"/>
  <c r="BL1530"/>
  <c r="P1629"/>
  <c r="AP1529"/>
  <c r="BP1529"/>
  <c r="N1629"/>
  <c r="L1629"/>
  <c r="AL1529"/>
  <c r="BL1529"/>
  <c r="P1628"/>
  <c r="N1628"/>
  <c r="L1628"/>
  <c r="AL1528"/>
  <c r="BL1528"/>
  <c r="P1627"/>
  <c r="AP1527"/>
  <c r="N1627"/>
  <c r="AN1527"/>
  <c r="BN1527"/>
  <c r="L1627"/>
  <c r="AL1527"/>
  <c r="BL1527"/>
  <c r="P1626"/>
  <c r="AP1526"/>
  <c r="BP1526"/>
  <c r="N1626"/>
  <c r="T1626"/>
  <c r="L1626"/>
  <c r="AL1526"/>
  <c r="BL1526"/>
  <c r="P1625"/>
  <c r="AP1525"/>
  <c r="BP1525"/>
  <c r="N1625"/>
  <c r="AN1525"/>
  <c r="BN1525"/>
  <c r="L1625"/>
  <c r="AL1525"/>
  <c r="BL1525"/>
  <c r="P1624"/>
  <c r="AP1524"/>
  <c r="BP1524"/>
  <c r="N1624"/>
  <c r="AN1524"/>
  <c r="L1624"/>
  <c r="AL1524"/>
  <c r="BL1524"/>
  <c r="P1623"/>
  <c r="AP1523"/>
  <c r="N1623"/>
  <c r="AN1523"/>
  <c r="BN1523"/>
  <c r="L1623"/>
  <c r="AL1523"/>
  <c r="BL1523"/>
  <c r="P1622"/>
  <c r="AP1522"/>
  <c r="BP1522"/>
  <c r="N1622"/>
  <c r="AN1522"/>
  <c r="BN1522"/>
  <c r="L1622"/>
  <c r="AL1522"/>
  <c r="BL1522"/>
  <c r="P1621"/>
  <c r="AP1521"/>
  <c r="BP1521"/>
  <c r="N1621"/>
  <c r="AN1521"/>
  <c r="BN1521"/>
  <c r="L1621"/>
  <c r="AL1521"/>
  <c r="BL1521"/>
  <c r="P1620"/>
  <c r="N1620"/>
  <c r="AN1520"/>
  <c r="L1620"/>
  <c r="AL1520"/>
  <c r="BL1520"/>
  <c r="P1619"/>
  <c r="AP1519"/>
  <c r="N1619"/>
  <c r="AN1519"/>
  <c r="L1619"/>
  <c r="AL1519"/>
  <c r="BL1519"/>
  <c r="P1618"/>
  <c r="AP1518"/>
  <c r="BP1518"/>
  <c r="N1618"/>
  <c r="T1618"/>
  <c r="W1618"/>
  <c r="L1618"/>
  <c r="P1617"/>
  <c r="AP1517"/>
  <c r="BP1517"/>
  <c r="N1617"/>
  <c r="T1617"/>
  <c r="L1617"/>
  <c r="AL1517"/>
  <c r="BL1517"/>
  <c r="P1616"/>
  <c r="AP1516"/>
  <c r="BP1516"/>
  <c r="N1616"/>
  <c r="L1616"/>
  <c r="AL1516"/>
  <c r="BL1516"/>
  <c r="P1615"/>
  <c r="AP1515"/>
  <c r="BP1515"/>
  <c r="N1615"/>
  <c r="AN1515"/>
  <c r="L1615"/>
  <c r="AL1515"/>
  <c r="BL1515"/>
  <c r="J1630"/>
  <c r="H1630"/>
  <c r="AH1530"/>
  <c r="BH1530"/>
  <c r="F1630"/>
  <c r="AF1530"/>
  <c r="BF1530"/>
  <c r="J1629"/>
  <c r="AJ1529"/>
  <c r="BJ1529"/>
  <c r="H1629"/>
  <c r="AH1529"/>
  <c r="BH1529"/>
  <c r="F1629"/>
  <c r="AF1529"/>
  <c r="BF1529"/>
  <c r="J1628"/>
  <c r="AJ1528"/>
  <c r="BJ1528"/>
  <c r="H1628"/>
  <c r="AH1528"/>
  <c r="BH1528"/>
  <c r="F1628"/>
  <c r="AF1528"/>
  <c r="BF1528"/>
  <c r="J1627"/>
  <c r="AJ1527"/>
  <c r="BJ1527"/>
  <c r="H1627"/>
  <c r="AH1527"/>
  <c r="BH1527"/>
  <c r="F1627"/>
  <c r="AF1527"/>
  <c r="BF1527"/>
  <c r="J1626"/>
  <c r="AJ1526"/>
  <c r="BJ1526"/>
  <c r="H1626"/>
  <c r="AH1526"/>
  <c r="F1626"/>
  <c r="J1625"/>
  <c r="AJ1525"/>
  <c r="BJ1525"/>
  <c r="H1625"/>
  <c r="AH1525"/>
  <c r="BH1525"/>
  <c r="F1625"/>
  <c r="AF1525"/>
  <c r="BF1525"/>
  <c r="J1624"/>
  <c r="H1624"/>
  <c r="AH1524"/>
  <c r="F1624"/>
  <c r="AF1524"/>
  <c r="BF1524"/>
  <c r="J1623"/>
  <c r="AJ1523"/>
  <c r="BJ1523"/>
  <c r="H1623"/>
  <c r="AH1523"/>
  <c r="BH1523"/>
  <c r="F1623"/>
  <c r="AF1523"/>
  <c r="J1622"/>
  <c r="AJ1522"/>
  <c r="BJ1522"/>
  <c r="H1622"/>
  <c r="AH1522"/>
  <c r="BH1522"/>
  <c r="F1622"/>
  <c r="AF1522"/>
  <c r="BF1522"/>
  <c r="J1621"/>
  <c r="AJ1521"/>
  <c r="BJ1521"/>
  <c r="H1621"/>
  <c r="AH1521"/>
  <c r="F1621"/>
  <c r="AF1521"/>
  <c r="BF1521"/>
  <c r="J1620"/>
  <c r="AJ1520"/>
  <c r="BJ1520"/>
  <c r="H1620"/>
  <c r="AH1520"/>
  <c r="BH1520"/>
  <c r="F1620"/>
  <c r="AF1520"/>
  <c r="BF1520"/>
  <c r="J1619"/>
  <c r="AJ1519"/>
  <c r="H1619"/>
  <c r="AH1519"/>
  <c r="BH1519"/>
  <c r="F1619"/>
  <c r="AF1519"/>
  <c r="BF1519"/>
  <c r="J1618"/>
  <c r="AJ1518"/>
  <c r="H1618"/>
  <c r="AH1518"/>
  <c r="BH1518"/>
  <c r="F1618"/>
  <c r="AF1518"/>
  <c r="BF1518"/>
  <c r="J1617"/>
  <c r="AJ1517"/>
  <c r="BJ1517"/>
  <c r="H1617"/>
  <c r="AH1517"/>
  <c r="BH1517"/>
  <c r="F1617"/>
  <c r="AF1517"/>
  <c r="BF1517"/>
  <c r="J1616"/>
  <c r="AJ1516"/>
  <c r="BJ1516"/>
  <c r="H1616"/>
  <c r="AH1516"/>
  <c r="BH1516"/>
  <c r="F1616"/>
  <c r="AF1516"/>
  <c r="BF1516"/>
  <c r="J1615"/>
  <c r="AJ1515"/>
  <c r="BJ1515"/>
  <c r="H1615"/>
  <c r="AH1515"/>
  <c r="BH1515"/>
  <c r="F1615"/>
  <c r="AF1515"/>
  <c r="BF1515"/>
  <c r="D1630"/>
  <c r="AD1530"/>
  <c r="D1628"/>
  <c r="AD1528"/>
  <c r="BD1528"/>
  <c r="D1626"/>
  <c r="AD1526"/>
  <c r="D1624"/>
  <c r="AD1524"/>
  <c r="D1622"/>
  <c r="D1620"/>
  <c r="AD1520"/>
  <c r="D1618"/>
  <c r="AD1518"/>
  <c r="BD1518"/>
  <c r="D1616"/>
  <c r="O1630"/>
  <c r="AO1530"/>
  <c r="BO1530"/>
  <c r="BT1530"/>
  <c r="BW1530"/>
  <c r="M1630"/>
  <c r="AM1530"/>
  <c r="K1630"/>
  <c r="AK1530"/>
  <c r="BK1530"/>
  <c r="O1629"/>
  <c r="AO1529"/>
  <c r="BO1529"/>
  <c r="BT1529"/>
  <c r="BW1529"/>
  <c r="M1629"/>
  <c r="AM1529"/>
  <c r="BM1529"/>
  <c r="K1629"/>
  <c r="AK1529"/>
  <c r="BK1529"/>
  <c r="O1628"/>
  <c r="AO1528"/>
  <c r="BO1528"/>
  <c r="BT1528"/>
  <c r="BW1528"/>
  <c r="M1628"/>
  <c r="AM1528"/>
  <c r="BM1528"/>
  <c r="K1628"/>
  <c r="AK1528"/>
  <c r="BK1528"/>
  <c r="O1627"/>
  <c r="AO1527"/>
  <c r="M1627"/>
  <c r="AM1527"/>
  <c r="BM1527"/>
  <c r="K1627"/>
  <c r="AK1527"/>
  <c r="BK1527"/>
  <c r="O1626"/>
  <c r="AO1526"/>
  <c r="BO1526"/>
  <c r="BT1526"/>
  <c r="BW1526"/>
  <c r="M1626"/>
  <c r="AM1526"/>
  <c r="BM1526"/>
  <c r="K1626"/>
  <c r="O1625"/>
  <c r="AO1525"/>
  <c r="BO1525"/>
  <c r="BT1525"/>
  <c r="BW1525"/>
  <c r="M1625"/>
  <c r="AM1525"/>
  <c r="BM1525"/>
  <c r="K1625"/>
  <c r="AK1525"/>
  <c r="BK1525"/>
  <c r="O1624"/>
  <c r="M1624"/>
  <c r="AM1524"/>
  <c r="BM1524"/>
  <c r="K1624"/>
  <c r="AK1524"/>
  <c r="BK1524"/>
  <c r="O1623"/>
  <c r="AO1523"/>
  <c r="BO1523"/>
  <c r="BT1523"/>
  <c r="BW1523"/>
  <c r="M1623"/>
  <c r="AM1523"/>
  <c r="BM1523"/>
  <c r="K1623"/>
  <c r="AK1523"/>
  <c r="BK1523"/>
  <c r="O1622"/>
  <c r="AO1522"/>
  <c r="BO1522"/>
  <c r="BT1522"/>
  <c r="BW1522"/>
  <c r="M1622"/>
  <c r="AM1522"/>
  <c r="BM1522"/>
  <c r="K1622"/>
  <c r="AK1522"/>
  <c r="BK1522"/>
  <c r="O1621"/>
  <c r="AO1521"/>
  <c r="BO1521"/>
  <c r="BT1521"/>
  <c r="BW1521"/>
  <c r="M1621"/>
  <c r="AM1521"/>
  <c r="BM1521"/>
  <c r="K1621"/>
  <c r="AK1521"/>
  <c r="BK1521"/>
  <c r="O1620"/>
  <c r="M1620"/>
  <c r="AM1520"/>
  <c r="BM1520"/>
  <c r="K1620"/>
  <c r="AK1520"/>
  <c r="BK1520"/>
  <c r="O1619"/>
  <c r="AO1519"/>
  <c r="M1619"/>
  <c r="K1619"/>
  <c r="AK1519"/>
  <c r="BK1519"/>
  <c r="O1618"/>
  <c r="AO1518"/>
  <c r="BO1518"/>
  <c r="BT1518"/>
  <c r="BW1518"/>
  <c r="M1618"/>
  <c r="AM1518"/>
  <c r="BM1518"/>
  <c r="K1618"/>
  <c r="AK1518"/>
  <c r="BK1518"/>
  <c r="O1617"/>
  <c r="AO1517"/>
  <c r="BO1517"/>
  <c r="BT1517"/>
  <c r="BW1517"/>
  <c r="M1617"/>
  <c r="AM1517"/>
  <c r="BM1517"/>
  <c r="K1617"/>
  <c r="AK1517"/>
  <c r="BK1517"/>
  <c r="O1616"/>
  <c r="AO1516"/>
  <c r="BO1516"/>
  <c r="BT1516"/>
  <c r="BW1516"/>
  <c r="M1616"/>
  <c r="AM1516"/>
  <c r="BM1516"/>
  <c r="K1616"/>
  <c r="AK1516"/>
  <c r="BK1516"/>
  <c r="O1615"/>
  <c r="AO1515"/>
  <c r="M1615"/>
  <c r="AM1515"/>
  <c r="K1615"/>
  <c r="AK1515"/>
  <c r="BK1515"/>
  <c r="I1630"/>
  <c r="AI1530"/>
  <c r="BI1530"/>
  <c r="G1630"/>
  <c r="AG1530"/>
  <c r="BG1530"/>
  <c r="E1630"/>
  <c r="AE1530"/>
  <c r="BE1530"/>
  <c r="BS1530"/>
  <c r="BV1530"/>
  <c r="I1629"/>
  <c r="AI1529"/>
  <c r="BI1529"/>
  <c r="G1629"/>
  <c r="AG1529"/>
  <c r="BG1529"/>
  <c r="E1629"/>
  <c r="I1628"/>
  <c r="AI1528"/>
  <c r="BI1528"/>
  <c r="G1628"/>
  <c r="AG1528"/>
  <c r="BG1528"/>
  <c r="E1628"/>
  <c r="AE1528"/>
  <c r="BE1528"/>
  <c r="BS1528"/>
  <c r="BV1528"/>
  <c r="I1627"/>
  <c r="AI1527"/>
  <c r="BI1527"/>
  <c r="G1627"/>
  <c r="AG1527"/>
  <c r="BG1527"/>
  <c r="E1627"/>
  <c r="AE1527"/>
  <c r="BE1527"/>
  <c r="BS1527"/>
  <c r="BV1527"/>
  <c r="I1626"/>
  <c r="AI1526"/>
  <c r="BI1526"/>
  <c r="G1626"/>
  <c r="AG1526"/>
  <c r="BG1526"/>
  <c r="E1626"/>
  <c r="AE1526"/>
  <c r="BE1526"/>
  <c r="BS1526"/>
  <c r="BV1526"/>
  <c r="I1625"/>
  <c r="AI1525"/>
  <c r="BI1525"/>
  <c r="G1625"/>
  <c r="AG1525"/>
  <c r="BG1525"/>
  <c r="E1625"/>
  <c r="AE1525"/>
  <c r="BE1525"/>
  <c r="BS1525"/>
  <c r="BV1525"/>
  <c r="I1624"/>
  <c r="AI1524"/>
  <c r="G1624"/>
  <c r="AG1524"/>
  <c r="BG1524"/>
  <c r="E1624"/>
  <c r="AE1524"/>
  <c r="BE1524"/>
  <c r="BS1524"/>
  <c r="BV1524"/>
  <c r="I1623"/>
  <c r="AI1523"/>
  <c r="BI1523"/>
  <c r="G1623"/>
  <c r="AG1523"/>
  <c r="BG1523"/>
  <c r="E1623"/>
  <c r="AE1523"/>
  <c r="BE1523"/>
  <c r="BS1523"/>
  <c r="BV1523"/>
  <c r="I1622"/>
  <c r="AI1522"/>
  <c r="BI1522"/>
  <c r="G1622"/>
  <c r="AG1522"/>
  <c r="BG1522"/>
  <c r="E1622"/>
  <c r="AE1522"/>
  <c r="BE1522"/>
  <c r="BS1522"/>
  <c r="BV1522"/>
  <c r="I1621"/>
  <c r="AI1521"/>
  <c r="BI1521"/>
  <c r="G1621"/>
  <c r="AG1521"/>
  <c r="BG1521"/>
  <c r="E1621"/>
  <c r="AE1521"/>
  <c r="BE1521"/>
  <c r="BS1521"/>
  <c r="BV1521"/>
  <c r="I1620"/>
  <c r="AI1520"/>
  <c r="BI1520"/>
  <c r="G1620"/>
  <c r="AG1520"/>
  <c r="BG1520"/>
  <c r="E1620"/>
  <c r="AE1520"/>
  <c r="BE1520"/>
  <c r="BS1520"/>
  <c r="BV1520"/>
  <c r="I1619"/>
  <c r="AI1519"/>
  <c r="G1619"/>
  <c r="AG1519"/>
  <c r="BG1519"/>
  <c r="E1619"/>
  <c r="AE1519"/>
  <c r="BE1519"/>
  <c r="BS1519"/>
  <c r="BV1519"/>
  <c r="I1618"/>
  <c r="G1618"/>
  <c r="AG1518"/>
  <c r="E1618"/>
  <c r="AE1518"/>
  <c r="BE1518"/>
  <c r="BS1518"/>
  <c r="BV1518"/>
  <c r="I1617"/>
  <c r="AI1517"/>
  <c r="BI1517"/>
  <c r="G1617"/>
  <c r="AG1517"/>
  <c r="BG1517"/>
  <c r="E1617"/>
  <c r="AE1517"/>
  <c r="BE1517"/>
  <c r="BS1517"/>
  <c r="BV1517"/>
  <c r="I1616"/>
  <c r="AI1516"/>
  <c r="BI1516"/>
  <c r="G1616"/>
  <c r="AG1516"/>
  <c r="BG1516"/>
  <c r="E1616"/>
  <c r="AE1516"/>
  <c r="BE1516"/>
  <c r="BS1516"/>
  <c r="BV1516"/>
  <c r="I1615"/>
  <c r="AI1515"/>
  <c r="BI1515"/>
  <c r="G1615"/>
  <c r="AG1515"/>
  <c r="BG1515"/>
  <c r="E1615"/>
  <c r="AE1515"/>
  <c r="BE1515"/>
  <c r="BS1515"/>
  <c r="D1629"/>
  <c r="S1629"/>
  <c r="V1629"/>
  <c r="D1627"/>
  <c r="S1627"/>
  <c r="V1627"/>
  <c r="D1625"/>
  <c r="D1623"/>
  <c r="S1623"/>
  <c r="D1621"/>
  <c r="AD1521"/>
  <c r="BD1521"/>
  <c r="D1619"/>
  <c r="AD1519"/>
  <c r="D1617"/>
  <c r="S1617"/>
  <c r="D1615"/>
  <c r="W267"/>
  <c r="AN267"/>
  <c r="T267"/>
  <c r="O292"/>
  <c r="AO292"/>
  <c r="BO292"/>
  <c r="AQ1531"/>
  <c r="BR1675"/>
  <c r="BR1680"/>
  <c r="BU1679"/>
  <c r="BR1688"/>
  <c r="AI1518"/>
  <c r="BI1518"/>
  <c r="AO1520"/>
  <c r="BO1520"/>
  <c r="BT1520"/>
  <c r="BW1520"/>
  <c r="AO1524"/>
  <c r="BO1524"/>
  <c r="BT1524"/>
  <c r="BW1524"/>
  <c r="AK1526"/>
  <c r="BK1526"/>
  <c r="AN1529"/>
  <c r="S265"/>
  <c r="W273"/>
  <c r="T273"/>
  <c r="N294"/>
  <c r="T294"/>
  <c r="H294"/>
  <c r="J294"/>
  <c r="AL1518"/>
  <c r="BL1518"/>
  <c r="AM1519"/>
  <c r="BM1519"/>
  <c r="AP1520"/>
  <c r="BP1520"/>
  <c r="AJ1524"/>
  <c r="BJ1524"/>
  <c r="AF1526"/>
  <c r="BF1526"/>
  <c r="AN1526"/>
  <c r="BN1526"/>
  <c r="AP1528"/>
  <c r="BP1528"/>
  <c r="AJ1530"/>
  <c r="BJ1530"/>
  <c r="AP1530"/>
  <c r="BP1530"/>
  <c r="AQ1533"/>
  <c r="F265"/>
  <c r="AQ1536"/>
  <c r="F279"/>
  <c r="AF279"/>
  <c r="BF279"/>
  <c r="P1470"/>
  <c r="P1472"/>
  <c r="P1476"/>
  <c r="P1478"/>
  <c r="AQ1538"/>
  <c r="AQ1540"/>
  <c r="AQ1542"/>
  <c r="AQ1544"/>
  <c r="AQ1537"/>
  <c r="AQ1539"/>
  <c r="AQ1541"/>
  <c r="AQ1543"/>
  <c r="BU1730"/>
  <c r="J292"/>
  <c r="H292"/>
  <c r="I292"/>
  <c r="BU1632"/>
  <c r="BU1620"/>
  <c r="S267"/>
  <c r="AD267"/>
  <c r="AS267"/>
  <c r="F286"/>
  <c r="AF286"/>
  <c r="BF286"/>
  <c r="N286"/>
  <c r="O286"/>
  <c r="AO286"/>
  <c r="BO286"/>
  <c r="T135"/>
  <c r="S1618"/>
  <c r="T1615"/>
  <c r="T1621"/>
  <c r="W1621"/>
  <c r="T1625"/>
  <c r="W1625"/>
  <c r="T1629"/>
  <c r="BN273"/>
  <c r="BU1674"/>
  <c r="BT272"/>
  <c r="T1479"/>
  <c r="G290"/>
  <c r="BU1630"/>
  <c r="BV141"/>
  <c r="AT338"/>
  <c r="BU1476"/>
  <c r="P291"/>
  <c r="G291"/>
  <c r="AG291"/>
  <c r="BG291"/>
  <c r="L291"/>
  <c r="J291"/>
  <c r="AJ291"/>
  <c r="BJ291"/>
  <c r="N291"/>
  <c r="T291"/>
  <c r="I291"/>
  <c r="O291"/>
  <c r="H291"/>
  <c r="AH291"/>
  <c r="BH291"/>
  <c r="S274"/>
  <c r="AD274"/>
  <c r="BD274"/>
  <c r="AN270"/>
  <c r="BN270"/>
  <c r="W270"/>
  <c r="BJ334"/>
  <c r="AN330"/>
  <c r="T323"/>
  <c r="W323"/>
  <c r="BN322"/>
  <c r="BT322"/>
  <c r="BJ322"/>
  <c r="BE135"/>
  <c r="AV377"/>
  <c r="BE144"/>
  <c r="AD1527"/>
  <c r="AS1527"/>
  <c r="AV1527"/>
  <c r="AR142"/>
  <c r="AU142"/>
  <c r="AR138"/>
  <c r="V336"/>
  <c r="AE1529"/>
  <c r="BE1529"/>
  <c r="BS1529"/>
  <c r="BV1529"/>
  <c r="T1622"/>
  <c r="L292"/>
  <c r="AL292"/>
  <c r="BL292"/>
  <c r="E292"/>
  <c r="AE292"/>
  <c r="BE292"/>
  <c r="W135"/>
  <c r="V1471"/>
  <c r="BU1633"/>
  <c r="BW141"/>
  <c r="BT141"/>
  <c r="E285"/>
  <c r="AE285"/>
  <c r="BE285"/>
  <c r="G285"/>
  <c r="AG285"/>
  <c r="BG285"/>
  <c r="AD276"/>
  <c r="BD276"/>
  <c r="BV276"/>
  <c r="V276"/>
  <c r="AN274"/>
  <c r="AW274"/>
  <c r="AN339"/>
  <c r="AT339"/>
  <c r="AR339"/>
  <c r="AU339"/>
  <c r="T328"/>
  <c r="W328"/>
  <c r="BN327"/>
  <c r="BT327"/>
  <c r="BJ327"/>
  <c r="AN337"/>
  <c r="AT337"/>
  <c r="T319"/>
  <c r="W319"/>
  <c r="AE385"/>
  <c r="BE385"/>
  <c r="O391"/>
  <c r="AO391"/>
  <c r="BO391"/>
  <c r="N391"/>
  <c r="S386"/>
  <c r="V386"/>
  <c r="Q386"/>
  <c r="AD384"/>
  <c r="AG136"/>
  <c r="AN385"/>
  <c r="AT385"/>
  <c r="AW385"/>
  <c r="P342"/>
  <c r="AP342"/>
  <c r="BP342"/>
  <c r="H342"/>
  <c r="E342"/>
  <c r="M342"/>
  <c r="AM342"/>
  <c r="BM342"/>
  <c r="P338"/>
  <c r="AP338"/>
  <c r="BP338"/>
  <c r="J338"/>
  <c r="AJ338"/>
  <c r="H338"/>
  <c r="D338"/>
  <c r="E338"/>
  <c r="M338"/>
  <c r="AM338"/>
  <c r="BM338"/>
  <c r="F338"/>
  <c r="G338"/>
  <c r="Q1623"/>
  <c r="K291"/>
  <c r="W276"/>
  <c r="AR382"/>
  <c r="AU382"/>
  <c r="BN341"/>
  <c r="AW341"/>
  <c r="BJ335"/>
  <c r="BN335"/>
  <c r="BT335"/>
  <c r="AT335"/>
  <c r="AW335"/>
  <c r="BN334"/>
  <c r="AT334"/>
  <c r="AR334"/>
  <c r="AU334"/>
  <c r="BN331"/>
  <c r="BT331"/>
  <c r="BW331"/>
  <c r="BJ331"/>
  <c r="BN329"/>
  <c r="BT329"/>
  <c r="AT329"/>
  <c r="AW329"/>
  <c r="BJ329"/>
  <c r="BN326"/>
  <c r="BT326"/>
  <c r="BW326"/>
  <c r="AT326"/>
  <c r="AW326"/>
  <c r="BJ326"/>
  <c r="T325"/>
  <c r="AN325"/>
  <c r="BN325"/>
  <c r="BJ325"/>
  <c r="T324"/>
  <c r="W324"/>
  <c r="AN324"/>
  <c r="BN324"/>
  <c r="BT324"/>
  <c r="BW324"/>
  <c r="BJ324"/>
  <c r="BN321"/>
  <c r="AT321"/>
  <c r="AR321"/>
  <c r="AU321"/>
  <c r="BJ321"/>
  <c r="AT320"/>
  <c r="AR320"/>
  <c r="BJ320"/>
  <c r="BJ337"/>
  <c r="S385"/>
  <c r="AD385"/>
  <c r="AS385"/>
  <c r="BN332"/>
  <c r="AT332"/>
  <c r="AR332"/>
  <c r="AU332"/>
  <c r="BJ332"/>
  <c r="T386"/>
  <c r="W386"/>
  <c r="AN386"/>
  <c r="AT386"/>
  <c r="AW386"/>
  <c r="T384"/>
  <c r="W384"/>
  <c r="AN384"/>
  <c r="AT384"/>
  <c r="R521"/>
  <c r="U521"/>
  <c r="R594"/>
  <c r="U594"/>
  <c r="R627"/>
  <c r="U627"/>
  <c r="R691"/>
  <c r="U691"/>
  <c r="R765"/>
  <c r="U765"/>
  <c r="R779"/>
  <c r="U779"/>
  <c r="R930"/>
  <c r="U930"/>
  <c r="R985"/>
  <c r="U985"/>
  <c r="R1169"/>
  <c r="U1169"/>
  <c r="R1187"/>
  <c r="U1187"/>
  <c r="R1235"/>
  <c r="U1235"/>
  <c r="R1327"/>
  <c r="U1327"/>
  <c r="R1329"/>
  <c r="U1329"/>
  <c r="R1333"/>
  <c r="U1333"/>
  <c r="R1342"/>
  <c r="U1342"/>
  <c r="R1371"/>
  <c r="U1371"/>
  <c r="R1377"/>
  <c r="U1377"/>
  <c r="BR1622"/>
  <c r="BR1628"/>
  <c r="BU1627"/>
  <c r="BR1635"/>
  <c r="BR1637"/>
  <c r="BR1644"/>
  <c r="BR1666"/>
  <c r="BU1665"/>
  <c r="BR1669"/>
  <c r="BR1671"/>
  <c r="BR1674"/>
  <c r="AR44"/>
  <c r="AR45"/>
  <c r="AR1666"/>
  <c r="AU1666"/>
  <c r="AR1673"/>
  <c r="AU1673"/>
  <c r="AR1739"/>
  <c r="AU1739"/>
  <c r="E335"/>
  <c r="I336"/>
  <c r="I322"/>
  <c r="I326"/>
  <c r="M330"/>
  <c r="AM330"/>
  <c r="BM330"/>
  <c r="AR1573"/>
  <c r="AU1573"/>
  <c r="R1582"/>
  <c r="U1582"/>
  <c r="U181"/>
  <c r="O1585"/>
  <c r="BR1726"/>
  <c r="BR1730"/>
  <c r="BU1729"/>
  <c r="H267"/>
  <c r="G267"/>
  <c r="J268"/>
  <c r="AJ268"/>
  <c r="BJ268"/>
  <c r="H268"/>
  <c r="J269"/>
  <c r="AJ269"/>
  <c r="BJ269"/>
  <c r="D269"/>
  <c r="F271"/>
  <c r="AF271"/>
  <c r="BF271"/>
  <c r="H272"/>
  <c r="AH272"/>
  <c r="BH272"/>
  <c r="I273"/>
  <c r="AI273"/>
  <c r="BI273"/>
  <c r="H273"/>
  <c r="AH273"/>
  <c r="BH273"/>
  <c r="E273"/>
  <c r="AE273"/>
  <c r="BE273"/>
  <c r="J274"/>
  <c r="AJ274"/>
  <c r="BJ274"/>
  <c r="E275"/>
  <c r="AE275"/>
  <c r="BE275"/>
  <c r="T216"/>
  <c r="T220"/>
  <c r="T223"/>
  <c r="I225"/>
  <c r="AI225"/>
  <c r="BI225"/>
  <c r="G225"/>
  <c r="AG225"/>
  <c r="BG225"/>
  <c r="I228"/>
  <c r="G228"/>
  <c r="AG228"/>
  <c r="BG228"/>
  <c r="N228"/>
  <c r="J229"/>
  <c r="AJ229"/>
  <c r="BJ229"/>
  <c r="H229"/>
  <c r="AH229"/>
  <c r="BH229"/>
  <c r="F229"/>
  <c r="T229"/>
  <c r="J230"/>
  <c r="AJ230"/>
  <c r="BJ230"/>
  <c r="H230"/>
  <c r="AH230"/>
  <c r="BH230"/>
  <c r="F230"/>
  <c r="AF230"/>
  <c r="BF230"/>
  <c r="R244"/>
  <c r="U244"/>
  <c r="AV244"/>
  <c r="O318"/>
  <c r="AO318"/>
  <c r="BO318"/>
  <c r="O317"/>
  <c r="AO317"/>
  <c r="BO317"/>
  <c r="P316"/>
  <c r="AP316"/>
  <c r="N316"/>
  <c r="AN316"/>
  <c r="L316"/>
  <c r="AL316"/>
  <c r="BL316"/>
  <c r="J316"/>
  <c r="AJ316"/>
  <c r="H316"/>
  <c r="F316"/>
  <c r="P315"/>
  <c r="AP315"/>
  <c r="BP315"/>
  <c r="N315"/>
  <c r="AN315"/>
  <c r="L315"/>
  <c r="AL315"/>
  <c r="BL315"/>
  <c r="J315"/>
  <c r="AJ315"/>
  <c r="H315"/>
  <c r="F315"/>
  <c r="D1477"/>
  <c r="S1477"/>
  <c r="V1477"/>
  <c r="F1477"/>
  <c r="H1477"/>
  <c r="J1477"/>
  <c r="L1477"/>
  <c r="N1477"/>
  <c r="T1477"/>
  <c r="R38"/>
  <c r="U38"/>
  <c r="R42"/>
  <c r="U42"/>
  <c r="R46"/>
  <c r="U46"/>
  <c r="R139"/>
  <c r="U139"/>
  <c r="R144"/>
  <c r="U144"/>
  <c r="AU43"/>
  <c r="AD1515"/>
  <c r="BD1515"/>
  <c r="S1615"/>
  <c r="S273"/>
  <c r="V273"/>
  <c r="BW139"/>
  <c r="T338"/>
  <c r="V324"/>
  <c r="AW272"/>
  <c r="E293"/>
  <c r="D293"/>
  <c r="S293"/>
  <c r="I293"/>
  <c r="J293"/>
  <c r="AN278"/>
  <c r="AT278"/>
  <c r="W278"/>
  <c r="AG274"/>
  <c r="BG274"/>
  <c r="AE270"/>
  <c r="BE270"/>
  <c r="AT270"/>
  <c r="S328"/>
  <c r="T322"/>
  <c r="W322"/>
  <c r="S321"/>
  <c r="V319"/>
  <c r="Q319"/>
  <c r="K393"/>
  <c r="AK393"/>
  <c r="BK393"/>
  <c r="P393"/>
  <c r="AP393"/>
  <c r="BP393"/>
  <c r="O393"/>
  <c r="AO393"/>
  <c r="BO393"/>
  <c r="BU1492"/>
  <c r="BU1481"/>
  <c r="BU1468"/>
  <c r="N344"/>
  <c r="AN344"/>
  <c r="O344"/>
  <c r="AO344"/>
  <c r="BO344"/>
  <c r="M344"/>
  <c r="AM344"/>
  <c r="BM344"/>
  <c r="G344"/>
  <c r="BE133"/>
  <c r="W330"/>
  <c r="Q337"/>
  <c r="Q1617"/>
  <c r="T1620"/>
  <c r="W1620"/>
  <c r="T1624"/>
  <c r="S275"/>
  <c r="AF269"/>
  <c r="BF269"/>
  <c r="BS140"/>
  <c r="BV140"/>
  <c r="BU1471"/>
  <c r="BU1488"/>
  <c r="S18"/>
  <c r="V18"/>
  <c r="AD272"/>
  <c r="BD272"/>
  <c r="V272"/>
  <c r="V268"/>
  <c r="AN266"/>
  <c r="AT266"/>
  <c r="S340"/>
  <c r="V340"/>
  <c r="S329"/>
  <c r="V329"/>
  <c r="T327"/>
  <c r="T320"/>
  <c r="R320"/>
  <c r="U320"/>
  <c r="G392"/>
  <c r="AG392"/>
  <c r="BG392"/>
  <c r="I392"/>
  <c r="AI392"/>
  <c r="BI392"/>
  <c r="D392"/>
  <c r="AD392"/>
  <c r="AS392"/>
  <c r="L392"/>
  <c r="AL392"/>
  <c r="BL392"/>
  <c r="K392"/>
  <c r="AK392"/>
  <c r="BK392"/>
  <c r="E392"/>
  <c r="AE392"/>
  <c r="BE392"/>
  <c r="J392"/>
  <c r="AJ392"/>
  <c r="BU1477"/>
  <c r="BU1464"/>
  <c r="BF134"/>
  <c r="Q1624"/>
  <c r="W1626"/>
  <c r="AU141"/>
  <c r="F391"/>
  <c r="AF391"/>
  <c r="BF391"/>
  <c r="L391"/>
  <c r="AL391"/>
  <c r="BL391"/>
  <c r="E391"/>
  <c r="AE391"/>
  <c r="BE391"/>
  <c r="H391"/>
  <c r="AH391"/>
  <c r="BH391"/>
  <c r="D391"/>
  <c r="AD391"/>
  <c r="J391"/>
  <c r="AJ391"/>
  <c r="BJ391"/>
  <c r="J333"/>
  <c r="AJ333"/>
  <c r="I330"/>
  <c r="D318"/>
  <c r="F318"/>
  <c r="H318"/>
  <c r="J318"/>
  <c r="AJ318"/>
  <c r="L318"/>
  <c r="AL318"/>
  <c r="BL318"/>
  <c r="N318"/>
  <c r="AN318"/>
  <c r="BN318"/>
  <c r="BT318"/>
  <c r="P318"/>
  <c r="AP318"/>
  <c r="BP318"/>
  <c r="D317"/>
  <c r="S317"/>
  <c r="F317"/>
  <c r="H317"/>
  <c r="J317"/>
  <c r="AJ317"/>
  <c r="BJ317"/>
  <c r="L317"/>
  <c r="AL317"/>
  <c r="BL317"/>
  <c r="N317"/>
  <c r="AN317"/>
  <c r="P317"/>
  <c r="AP317"/>
  <c r="BP317"/>
  <c r="D375"/>
  <c r="AD375"/>
  <c r="BD375"/>
  <c r="F375"/>
  <c r="AF375"/>
  <c r="BF375"/>
  <c r="H375"/>
  <c r="AH375"/>
  <c r="BH375"/>
  <c r="J375"/>
  <c r="AJ375"/>
  <c r="BJ375"/>
  <c r="L375"/>
  <c r="AL375"/>
  <c r="BL375"/>
  <c r="N375"/>
  <c r="AN375"/>
  <c r="AT375"/>
  <c r="P375"/>
  <c r="AP375"/>
  <c r="BP375"/>
  <c r="D374"/>
  <c r="AD374"/>
  <c r="F374"/>
  <c r="AF374"/>
  <c r="BF374"/>
  <c r="H374"/>
  <c r="AH374"/>
  <c r="BH374"/>
  <c r="J374"/>
  <c r="AJ374"/>
  <c r="BJ374"/>
  <c r="L374"/>
  <c r="AL374"/>
  <c r="BL374"/>
  <c r="N374"/>
  <c r="AN374"/>
  <c r="P374"/>
  <c r="AP374"/>
  <c r="BP374"/>
  <c r="D373"/>
  <c r="AD373"/>
  <c r="BD373"/>
  <c r="F373"/>
  <c r="AF373"/>
  <c r="BF373"/>
  <c r="H373"/>
  <c r="AH373"/>
  <c r="J373"/>
  <c r="AJ373"/>
  <c r="BJ373"/>
  <c r="L373"/>
  <c r="AL373"/>
  <c r="BL373"/>
  <c r="N373"/>
  <c r="AN373"/>
  <c r="AT373"/>
  <c r="P373"/>
  <c r="AP373"/>
  <c r="BP373"/>
  <c r="D372"/>
  <c r="AD372"/>
  <c r="F372"/>
  <c r="AF372"/>
  <c r="BF372"/>
  <c r="H372"/>
  <c r="AH372"/>
  <c r="BH372"/>
  <c r="J372"/>
  <c r="AJ372"/>
  <c r="BJ372"/>
  <c r="L372"/>
  <c r="AL372"/>
  <c r="BL372"/>
  <c r="N372"/>
  <c r="AN372"/>
  <c r="P372"/>
  <c r="AP372"/>
  <c r="BP372"/>
  <c r="D371"/>
  <c r="F371"/>
  <c r="AF371"/>
  <c r="BF371"/>
  <c r="H371"/>
  <c r="AH371"/>
  <c r="BH371"/>
  <c r="J371"/>
  <c r="AJ371"/>
  <c r="BJ371"/>
  <c r="L371"/>
  <c r="AL371"/>
  <c r="BL371"/>
  <c r="N371"/>
  <c r="AN371"/>
  <c r="AT371"/>
  <c r="P371"/>
  <c r="AP371"/>
  <c r="BP371"/>
  <c r="D370"/>
  <c r="AD370"/>
  <c r="F370"/>
  <c r="AF370"/>
  <c r="H370"/>
  <c r="AH370"/>
  <c r="BH370"/>
  <c r="J370"/>
  <c r="AJ370"/>
  <c r="BJ370"/>
  <c r="L370"/>
  <c r="AL370"/>
  <c r="BL370"/>
  <c r="N370"/>
  <c r="AN370"/>
  <c r="AT370"/>
  <c r="P370"/>
  <c r="AP370"/>
  <c r="BP370"/>
  <c r="D369"/>
  <c r="S369"/>
  <c r="F369"/>
  <c r="AF369"/>
  <c r="BF369"/>
  <c r="H369"/>
  <c r="AH369"/>
  <c r="BH369"/>
  <c r="J369"/>
  <c r="AJ369"/>
  <c r="BJ369"/>
  <c r="L369"/>
  <c r="AL369"/>
  <c r="BL369"/>
  <c r="N369"/>
  <c r="AN369"/>
  <c r="AT369"/>
  <c r="P369"/>
  <c r="AP369"/>
  <c r="BP369"/>
  <c r="D368"/>
  <c r="AD368"/>
  <c r="AS368"/>
  <c r="F368"/>
  <c r="AF368"/>
  <c r="BF368"/>
  <c r="H368"/>
  <c r="AH368"/>
  <c r="BH368"/>
  <c r="J368"/>
  <c r="AJ368"/>
  <c r="BJ368"/>
  <c r="L368"/>
  <c r="AL368"/>
  <c r="BL368"/>
  <c r="N368"/>
  <c r="AN368"/>
  <c r="P368"/>
  <c r="AP368"/>
  <c r="BP368"/>
  <c r="D367"/>
  <c r="S367"/>
  <c r="F367"/>
  <c r="AF367"/>
  <c r="BF367"/>
  <c r="H367"/>
  <c r="AH367"/>
  <c r="BH367"/>
  <c r="J367"/>
  <c r="AJ367"/>
  <c r="BJ367"/>
  <c r="L367"/>
  <c r="AL367"/>
  <c r="BL367"/>
  <c r="N367"/>
  <c r="AN367"/>
  <c r="AT367"/>
  <c r="P367"/>
  <c r="AP367"/>
  <c r="BP367"/>
  <c r="D366"/>
  <c r="AD366"/>
  <c r="AS366"/>
  <c r="F366"/>
  <c r="AF366"/>
  <c r="H366"/>
  <c r="AH366"/>
  <c r="BH366"/>
  <c r="J366"/>
  <c r="AJ366"/>
  <c r="BJ366"/>
  <c r="L366"/>
  <c r="AL366"/>
  <c r="BL366"/>
  <c r="N366"/>
  <c r="AN366"/>
  <c r="P366"/>
  <c r="AP366"/>
  <c r="BP366"/>
  <c r="D365"/>
  <c r="F365"/>
  <c r="AF365"/>
  <c r="BF365"/>
  <c r="H365"/>
  <c r="AH365"/>
  <c r="BH365"/>
  <c r="J365"/>
  <c r="AJ365"/>
  <c r="BJ365"/>
  <c r="L365"/>
  <c r="AL365"/>
  <c r="BL365"/>
  <c r="N365"/>
  <c r="AN365"/>
  <c r="AT365"/>
  <c r="P365"/>
  <c r="AP365"/>
  <c r="BP365"/>
  <c r="P381"/>
  <c r="AP381"/>
  <c r="BP381"/>
  <c r="N381"/>
  <c r="AN381"/>
  <c r="AT381"/>
  <c r="L381"/>
  <c r="AL381"/>
  <c r="BL381"/>
  <c r="J381"/>
  <c r="AJ381"/>
  <c r="BJ381"/>
  <c r="H381"/>
  <c r="AH381"/>
  <c r="BH381"/>
  <c r="F381"/>
  <c r="AF381"/>
  <c r="BF381"/>
  <c r="P380"/>
  <c r="AP380"/>
  <c r="BP380"/>
  <c r="N380"/>
  <c r="AN380"/>
  <c r="AT380"/>
  <c r="L380"/>
  <c r="AL380"/>
  <c r="BL380"/>
  <c r="J380"/>
  <c r="AJ380"/>
  <c r="BJ380"/>
  <c r="H380"/>
  <c r="AH380"/>
  <c r="BH380"/>
  <c r="F380"/>
  <c r="AF380"/>
  <c r="BF380"/>
  <c r="P379"/>
  <c r="AP379"/>
  <c r="BP379"/>
  <c r="N379"/>
  <c r="L379"/>
  <c r="AL379"/>
  <c r="BL379"/>
  <c r="J379"/>
  <c r="AJ379"/>
  <c r="BJ379"/>
  <c r="H379"/>
  <c r="AH379"/>
  <c r="BH379"/>
  <c r="F379"/>
  <c r="AF379"/>
  <c r="BF379"/>
  <c r="P378"/>
  <c r="AP378"/>
  <c r="BP378"/>
  <c r="N378"/>
  <c r="AN378"/>
  <c r="L378"/>
  <c r="AL378"/>
  <c r="BL378"/>
  <c r="J378"/>
  <c r="AJ378"/>
  <c r="BJ378"/>
  <c r="H378"/>
  <c r="AH378"/>
  <c r="BH378"/>
  <c r="F378"/>
  <c r="P377"/>
  <c r="AP377"/>
  <c r="BP377"/>
  <c r="N377"/>
  <c r="AN377"/>
  <c r="AT377"/>
  <c r="L377"/>
  <c r="AL377"/>
  <c r="BL377"/>
  <c r="J377"/>
  <c r="AJ377"/>
  <c r="H377"/>
  <c r="AH377"/>
  <c r="BH377"/>
  <c r="F377"/>
  <c r="AF377"/>
  <c r="BF377"/>
  <c r="P376"/>
  <c r="AP376"/>
  <c r="BP376"/>
  <c r="N376"/>
  <c r="AN376"/>
  <c r="L376"/>
  <c r="AL376"/>
  <c r="BL376"/>
  <c r="J376"/>
  <c r="AJ376"/>
  <c r="BJ376"/>
  <c r="H376"/>
  <c r="AH376"/>
  <c r="BH376"/>
  <c r="F376"/>
  <c r="AF376"/>
  <c r="BF376"/>
  <c r="D380"/>
  <c r="AD380"/>
  <c r="D378"/>
  <c r="AD378"/>
  <c r="D376"/>
  <c r="AD376"/>
  <c r="V316"/>
  <c r="P1474"/>
  <c r="O1477"/>
  <c r="N1474"/>
  <c r="T1474"/>
  <c r="W1474"/>
  <c r="M1477"/>
  <c r="L1474"/>
  <c r="K1477"/>
  <c r="J1474"/>
  <c r="J1475"/>
  <c r="I1477"/>
  <c r="H1474"/>
  <c r="G1477"/>
  <c r="G1475"/>
  <c r="F1474"/>
  <c r="F1475"/>
  <c r="E1477"/>
  <c r="D1474"/>
  <c r="T215"/>
  <c r="T217"/>
  <c r="T219"/>
  <c r="M318"/>
  <c r="AM318"/>
  <c r="BM318"/>
  <c r="I318"/>
  <c r="E318"/>
  <c r="M317"/>
  <c r="AM317"/>
  <c r="BM317"/>
  <c r="I317"/>
  <c r="E317"/>
  <c r="M375"/>
  <c r="AM375"/>
  <c r="BM375"/>
  <c r="I375"/>
  <c r="AI375"/>
  <c r="E375"/>
  <c r="AE375"/>
  <c r="BE375"/>
  <c r="AT318"/>
  <c r="AW318"/>
  <c r="BU1725"/>
  <c r="BU1673"/>
  <c r="BU1621"/>
  <c r="BW320"/>
  <c r="AW334"/>
  <c r="S338"/>
  <c r="BD386"/>
  <c r="AT328"/>
  <c r="AR328"/>
  <c r="AU328"/>
  <c r="AS276"/>
  <c r="AT323"/>
  <c r="AR323"/>
  <c r="AU323"/>
  <c r="BW338"/>
  <c r="BW273"/>
  <c r="BT273"/>
  <c r="W327"/>
  <c r="W1622"/>
  <c r="AW381"/>
  <c r="BD392"/>
  <c r="AV392"/>
  <c r="T315"/>
  <c r="W315"/>
  <c r="BJ316"/>
  <c r="AD269"/>
  <c r="AS269"/>
  <c r="BU1670"/>
  <c r="BU1636"/>
  <c r="BN384"/>
  <c r="AW332"/>
  <c r="BD385"/>
  <c r="AR336"/>
  <c r="AU336"/>
  <c r="AU320"/>
  <c r="AT324"/>
  <c r="AR324"/>
  <c r="AU324"/>
  <c r="BT341"/>
  <c r="BN385"/>
  <c r="AS384"/>
  <c r="BN339"/>
  <c r="BT339"/>
  <c r="AW322"/>
  <c r="BD136"/>
  <c r="BV136"/>
  <c r="AS274"/>
  <c r="AV274"/>
  <c r="AQ323"/>
  <c r="T374"/>
  <c r="W374"/>
  <c r="AV272"/>
  <c r="T378"/>
  <c r="W378"/>
  <c r="S391"/>
  <c r="T369"/>
  <c r="S372"/>
  <c r="T318"/>
  <c r="W318"/>
  <c r="S392"/>
  <c r="AD293"/>
  <c r="AV293"/>
  <c r="V1615"/>
  <c r="W1624"/>
  <c r="BS274"/>
  <c r="BV274"/>
  <c r="BS136"/>
  <c r="BT328"/>
  <c r="BR328"/>
  <c r="BU328"/>
  <c r="AW337"/>
  <c r="BW341"/>
  <c r="BR368"/>
  <c r="BU368"/>
  <c r="BR388"/>
  <c r="BU388"/>
  <c r="BR390"/>
  <c r="BU390"/>
  <c r="BR392"/>
  <c r="BU392"/>
  <c r="BR394"/>
  <c r="BU394"/>
  <c r="BR226"/>
  <c r="BU226"/>
  <c r="BR228"/>
  <c r="BU228"/>
  <c r="BR234"/>
  <c r="BU234"/>
  <c r="BR236"/>
  <c r="BU236"/>
  <c r="BR238"/>
  <c r="BU238"/>
  <c r="BR240"/>
  <c r="BU240"/>
  <c r="BR242"/>
  <c r="BU242"/>
  <c r="BR244"/>
  <c r="BU244"/>
  <c r="BN319"/>
  <c r="AT319"/>
  <c r="AW319"/>
  <c r="AD285"/>
  <c r="S285"/>
  <c r="V285"/>
  <c r="BT276"/>
  <c r="BW276"/>
  <c r="AS270"/>
  <c r="AV270"/>
  <c r="BD270"/>
  <c r="R18"/>
  <c r="E315"/>
  <c r="W338"/>
  <c r="V335"/>
  <c r="AW278"/>
  <c r="BN266"/>
  <c r="BW266"/>
  <c r="S373"/>
  <c r="V373"/>
  <c r="T344"/>
  <c r="W344"/>
  <c r="AS272"/>
  <c r="T380"/>
  <c r="W380"/>
  <c r="AW338"/>
  <c r="BN337"/>
  <c r="BT337"/>
  <c r="BR337"/>
  <c r="BU337"/>
  <c r="AR326"/>
  <c r="AU326"/>
  <c r="AW320"/>
  <c r="BN386"/>
  <c r="BN377"/>
  <c r="D1475"/>
  <c r="S1475"/>
  <c r="V1475"/>
  <c r="H1475"/>
  <c r="L1475"/>
  <c r="R327"/>
  <c r="U327"/>
  <c r="T266"/>
  <c r="R266"/>
  <c r="Q18"/>
  <c r="S19"/>
  <c r="AD275"/>
  <c r="Q1618"/>
  <c r="P344"/>
  <c r="AP344"/>
  <c r="BP344"/>
  <c r="D344"/>
  <c r="S344"/>
  <c r="J344"/>
  <c r="AJ344"/>
  <c r="BJ344"/>
  <c r="G393"/>
  <c r="AG393"/>
  <c r="BG393"/>
  <c r="N393"/>
  <c r="AN393"/>
  <c r="AT393"/>
  <c r="I393"/>
  <c r="AI393"/>
  <c r="M393"/>
  <c r="AM393"/>
  <c r="BM393"/>
  <c r="D21"/>
  <c r="R1615"/>
  <c r="U1615"/>
  <c r="Q322"/>
  <c r="BN336"/>
  <c r="AQ321"/>
  <c r="K285"/>
  <c r="AK285"/>
  <c r="BK285"/>
  <c r="O285"/>
  <c r="AO285"/>
  <c r="BO285"/>
  <c r="P292"/>
  <c r="K292"/>
  <c r="T276"/>
  <c r="BV138"/>
  <c r="T1627"/>
  <c r="W1627"/>
  <c r="T1623"/>
  <c r="W1623"/>
  <c r="T1619"/>
  <c r="W1619"/>
  <c r="S1630"/>
  <c r="V1630"/>
  <c r="R135"/>
  <c r="E286"/>
  <c r="AE286"/>
  <c r="BE286"/>
  <c r="L286"/>
  <c r="AL286"/>
  <c r="BL286"/>
  <c r="O294"/>
  <c r="D292"/>
  <c r="F292"/>
  <c r="AF292"/>
  <c r="BF292"/>
  <c r="I294"/>
  <c r="G294"/>
  <c r="AG294"/>
  <c r="BG294"/>
  <c r="F294"/>
  <c r="D294"/>
  <c r="S294"/>
  <c r="M292"/>
  <c r="Q328"/>
  <c r="H285"/>
  <c r="AH285"/>
  <c r="BH285"/>
  <c r="J289"/>
  <c r="AJ289"/>
  <c r="BJ289"/>
  <c r="BD135"/>
  <c r="BV135"/>
  <c r="J393"/>
  <c r="AJ393"/>
  <c r="BJ393"/>
  <c r="Q136"/>
  <c r="K344"/>
  <c r="AK344"/>
  <c r="BK344"/>
  <c r="R1029"/>
  <c r="U1029"/>
  <c r="Q1438"/>
  <c r="Q1439"/>
  <c r="R185"/>
  <c r="R186"/>
  <c r="U189"/>
  <c r="R190"/>
  <c r="U193"/>
  <c r="Q884"/>
  <c r="Q886"/>
  <c r="BR1735"/>
  <c r="AW267"/>
  <c r="BN267"/>
  <c r="BW267"/>
  <c r="AW269"/>
  <c r="BN269"/>
  <c r="BU1480"/>
  <c r="P289"/>
  <c r="D289"/>
  <c r="N289"/>
  <c r="D283"/>
  <c r="S283"/>
  <c r="N283"/>
  <c r="W18"/>
  <c r="N19"/>
  <c r="N20"/>
  <c r="W20"/>
  <c r="AP132"/>
  <c r="BP132"/>
  <c r="Q1386"/>
  <c r="BU1470"/>
  <c r="BU1691"/>
  <c r="AT340"/>
  <c r="BN340"/>
  <c r="AN132"/>
  <c r="W132"/>
  <c r="BU1732"/>
  <c r="BU1734"/>
  <c r="T366"/>
  <c r="W366"/>
  <c r="S378"/>
  <c r="V378"/>
  <c r="R324"/>
  <c r="U324"/>
  <c r="AR329"/>
  <c r="AU329"/>
  <c r="AT1523"/>
  <c r="F272"/>
  <c r="K272"/>
  <c r="AK272"/>
  <c r="BK272"/>
  <c r="M272"/>
  <c r="AM272"/>
  <c r="BM272"/>
  <c r="P272"/>
  <c r="AP272"/>
  <c r="BP272"/>
  <c r="F274"/>
  <c r="AF274"/>
  <c r="BF274"/>
  <c r="K274"/>
  <c r="AK274"/>
  <c r="BK274"/>
  <c r="M274"/>
  <c r="AM274"/>
  <c r="BM274"/>
  <c r="P274"/>
  <c r="AP274"/>
  <c r="BP274"/>
  <c r="N275"/>
  <c r="F275"/>
  <c r="AF275"/>
  <c r="BF275"/>
  <c r="J275"/>
  <c r="AJ275"/>
  <c r="BJ275"/>
  <c r="L275"/>
  <c r="AL275"/>
  <c r="BL275"/>
  <c r="O275"/>
  <c r="AO275"/>
  <c r="BO275"/>
  <c r="N277"/>
  <c r="L277"/>
  <c r="AL277"/>
  <c r="BL277"/>
  <c r="N279"/>
  <c r="L279"/>
  <c r="AL279"/>
  <c r="BL279"/>
  <c r="AD1532"/>
  <c r="AQ1532"/>
  <c r="Q1582"/>
  <c r="AD1534"/>
  <c r="AQ1534"/>
  <c r="Q1584"/>
  <c r="R539"/>
  <c r="U539"/>
  <c r="R576"/>
  <c r="U576"/>
  <c r="H390"/>
  <c r="AH390"/>
  <c r="BH390"/>
  <c r="O387"/>
  <c r="AO387"/>
  <c r="BO387"/>
  <c r="M387"/>
  <c r="AM387"/>
  <c r="BM387"/>
  <c r="L387"/>
  <c r="AL387"/>
  <c r="BL387"/>
  <c r="R738"/>
  <c r="U738"/>
  <c r="R734"/>
  <c r="U734"/>
  <c r="R728"/>
  <c r="U728"/>
  <c r="R724"/>
  <c r="U724"/>
  <c r="R716"/>
  <c r="U716"/>
  <c r="R687"/>
  <c r="U687"/>
  <c r="R982"/>
  <c r="U982"/>
  <c r="R939"/>
  <c r="U939"/>
  <c r="R736"/>
  <c r="U736"/>
  <c r="R1238"/>
  <c r="U1238"/>
  <c r="R826"/>
  <c r="U826"/>
  <c r="R815"/>
  <c r="U815"/>
  <c r="R715"/>
  <c r="U715"/>
  <c r="R671"/>
  <c r="U671"/>
  <c r="R1044"/>
  <c r="U1044"/>
  <c r="R1021"/>
  <c r="U1021"/>
  <c r="R1017"/>
  <c r="U1017"/>
  <c r="R1123"/>
  <c r="U1123"/>
  <c r="R1321"/>
  <c r="U1321"/>
  <c r="R1241"/>
  <c r="U1241"/>
  <c r="R1237"/>
  <c r="U1237"/>
  <c r="R1219"/>
  <c r="U1219"/>
  <c r="R1215"/>
  <c r="U1215"/>
  <c r="R1184"/>
  <c r="U1184"/>
  <c r="R1172"/>
  <c r="U1172"/>
  <c r="R1165"/>
  <c r="U1165"/>
  <c r="R1077"/>
  <c r="U1077"/>
  <c r="R993"/>
  <c r="U993"/>
  <c r="R981"/>
  <c r="U981"/>
  <c r="R971"/>
  <c r="U971"/>
  <c r="R943"/>
  <c r="U943"/>
  <c r="R931"/>
  <c r="U931"/>
  <c r="R919"/>
  <c r="U919"/>
  <c r="R882"/>
  <c r="U882"/>
  <c r="R1289"/>
  <c r="U1289"/>
  <c r="R1285"/>
  <c r="U1285"/>
  <c r="R1278"/>
  <c r="U1278"/>
  <c r="R631"/>
  <c r="U631"/>
  <c r="R542"/>
  <c r="U542"/>
  <c r="R1275"/>
  <c r="U1275"/>
  <c r="R1194"/>
  <c r="U1194"/>
  <c r="R1183"/>
  <c r="U1183"/>
  <c r="R1175"/>
  <c r="U1175"/>
  <c r="R1071"/>
  <c r="U1071"/>
  <c r="R926"/>
  <c r="U926"/>
  <c r="R916"/>
  <c r="U916"/>
  <c r="R832"/>
  <c r="U832"/>
  <c r="R1387"/>
  <c r="U1387"/>
  <c r="R1382"/>
  <c r="U1382"/>
  <c r="R1283"/>
  <c r="U1283"/>
  <c r="R1269"/>
  <c r="U1269"/>
  <c r="R1383"/>
  <c r="U1383"/>
  <c r="R1069"/>
  <c r="U1069"/>
  <c r="R743"/>
  <c r="U743"/>
  <c r="R583"/>
  <c r="U583"/>
  <c r="N388"/>
  <c r="R1492"/>
  <c r="U1492"/>
  <c r="AR1470"/>
  <c r="AU1470"/>
  <c r="R1032"/>
  <c r="U1032"/>
  <c r="R1016"/>
  <c r="U1016"/>
  <c r="R1126"/>
  <c r="U1126"/>
  <c r="R1118"/>
  <c r="U1118"/>
  <c r="R1436"/>
  <c r="U1436"/>
  <c r="AR1540"/>
  <c r="AU1540"/>
  <c r="R1036"/>
  <c r="U1036"/>
  <c r="R1136"/>
  <c r="U1136"/>
  <c r="R1132"/>
  <c r="U1132"/>
  <c r="R1116"/>
  <c r="U1116"/>
  <c r="R1429"/>
  <c r="U1429"/>
  <c r="R1421"/>
  <c r="U1421"/>
  <c r="R1389"/>
  <c r="U1389"/>
  <c r="R1288"/>
  <c r="U1288"/>
  <c r="R1224"/>
  <c r="U1224"/>
  <c r="R1188"/>
  <c r="U1188"/>
  <c r="R1166"/>
  <c r="U1166"/>
  <c r="R768"/>
  <c r="U768"/>
  <c r="R838"/>
  <c r="U838"/>
  <c r="AR1492"/>
  <c r="AU1492"/>
  <c r="AR1488"/>
  <c r="AU1488"/>
  <c r="AR1480"/>
  <c r="AU1480"/>
  <c r="AR1472"/>
  <c r="AU1472"/>
  <c r="R1042"/>
  <c r="U1042"/>
  <c r="R1034"/>
  <c r="U1034"/>
  <c r="R1026"/>
  <c r="U1026"/>
  <c r="R1339"/>
  <c r="U1339"/>
  <c r="R769"/>
  <c r="U769"/>
  <c r="R744"/>
  <c r="U744"/>
  <c r="R737"/>
  <c r="U737"/>
  <c r="R988"/>
  <c r="U988"/>
  <c r="R980"/>
  <c r="U980"/>
  <c r="R972"/>
  <c r="U972"/>
  <c r="R965"/>
  <c r="U965"/>
  <c r="R936"/>
  <c r="U936"/>
  <c r="R928"/>
  <c r="U928"/>
  <c r="R778"/>
  <c r="U778"/>
  <c r="R770"/>
  <c r="U770"/>
  <c r="R766"/>
  <c r="U766"/>
  <c r="R742"/>
  <c r="U742"/>
  <c r="AR1726"/>
  <c r="AU1726"/>
  <c r="BV319"/>
  <c r="BV321"/>
  <c r="BV323"/>
  <c r="BV324"/>
  <c r="BV325"/>
  <c r="BV326"/>
  <c r="F280"/>
  <c r="AF280"/>
  <c r="BF280"/>
  <c r="G280"/>
  <c r="AG280"/>
  <c r="BG280"/>
  <c r="M280"/>
  <c r="AM280"/>
  <c r="BM280"/>
  <c r="AN229"/>
  <c r="W229"/>
  <c r="N230"/>
  <c r="I230"/>
  <c r="AI230"/>
  <c r="BI230"/>
  <c r="I229"/>
  <c r="AI229"/>
  <c r="BI229"/>
  <c r="H228"/>
  <c r="AH228"/>
  <c r="BH228"/>
  <c r="N227"/>
  <c r="AN227"/>
  <c r="G227"/>
  <c r="AG227"/>
  <c r="I227"/>
  <c r="AI227"/>
  <c r="BI227"/>
  <c r="N226"/>
  <c r="G226"/>
  <c r="I226"/>
  <c r="AI226"/>
  <c r="BI226"/>
  <c r="F224"/>
  <c r="AF224"/>
  <c r="BF224"/>
  <c r="H224"/>
  <c r="AH224"/>
  <c r="BH224"/>
  <c r="J224"/>
  <c r="AJ224"/>
  <c r="BJ224"/>
  <c r="F223"/>
  <c r="AF223"/>
  <c r="H223"/>
  <c r="AH223"/>
  <c r="BH223"/>
  <c r="J223"/>
  <c r="AJ223"/>
  <c r="BJ223"/>
  <c r="F222"/>
  <c r="AF222"/>
  <c r="BF222"/>
  <c r="H222"/>
  <c r="AH222"/>
  <c r="BH222"/>
  <c r="J222"/>
  <c r="AJ222"/>
  <c r="BJ222"/>
  <c r="F221"/>
  <c r="AF221"/>
  <c r="H221"/>
  <c r="AH221"/>
  <c r="BH221"/>
  <c r="J221"/>
  <c r="AJ221"/>
  <c r="BJ221"/>
  <c r="F220"/>
  <c r="AF220"/>
  <c r="BF220"/>
  <c r="H220"/>
  <c r="AH220"/>
  <c r="BH220"/>
  <c r="J220"/>
  <c r="AJ220"/>
  <c r="BJ220"/>
  <c r="F219"/>
  <c r="H219"/>
  <c r="AH219"/>
  <c r="BH219"/>
  <c r="J219"/>
  <c r="AJ219"/>
  <c r="BJ219"/>
  <c r="F218"/>
  <c r="AF218"/>
  <c r="BF218"/>
  <c r="H218"/>
  <c r="AH218"/>
  <c r="BH218"/>
  <c r="J218"/>
  <c r="AJ218"/>
  <c r="BJ218"/>
  <c r="F217"/>
  <c r="H217"/>
  <c r="AH217"/>
  <c r="BH217"/>
  <c r="J217"/>
  <c r="AJ217"/>
  <c r="BJ217"/>
  <c r="F216"/>
  <c r="AF216"/>
  <c r="BF216"/>
  <c r="H216"/>
  <c r="AH216"/>
  <c r="BH216"/>
  <c r="J216"/>
  <c r="AJ216"/>
  <c r="BJ216"/>
  <c r="F215"/>
  <c r="H215"/>
  <c r="AH215"/>
  <c r="BH215"/>
  <c r="J215"/>
  <c r="AJ215"/>
  <c r="BJ215"/>
  <c r="P1477"/>
  <c r="P1475"/>
  <c r="K1474"/>
  <c r="K1475"/>
  <c r="P1480"/>
  <c r="P1469"/>
  <c r="P1465"/>
  <c r="L1480"/>
  <c r="M1479"/>
  <c r="N1478"/>
  <c r="T1478"/>
  <c r="W1478"/>
  <c r="O1476"/>
  <c r="M1476"/>
  <c r="K1476"/>
  <c r="N1473"/>
  <c r="T1473"/>
  <c r="W1473"/>
  <c r="L1473"/>
  <c r="O1472"/>
  <c r="M1472"/>
  <c r="K1472"/>
  <c r="N1471"/>
  <c r="T1471"/>
  <c r="W1471"/>
  <c r="L1471"/>
  <c r="O1470"/>
  <c r="M1470"/>
  <c r="K1470"/>
  <c r="N1469"/>
  <c r="L1469"/>
  <c r="O1468"/>
  <c r="M1468"/>
  <c r="K1468"/>
  <c r="N1467"/>
  <c r="T1467"/>
  <c r="L1467"/>
  <c r="O1466"/>
  <c r="M1466"/>
  <c r="K1466"/>
  <c r="N1465"/>
  <c r="T1465"/>
  <c r="W1465"/>
  <c r="L1465"/>
  <c r="J1480"/>
  <c r="H1480"/>
  <c r="F1480"/>
  <c r="J1479"/>
  <c r="H1479"/>
  <c r="F1479"/>
  <c r="J1478"/>
  <c r="H1478"/>
  <c r="F1478"/>
  <c r="J1476"/>
  <c r="H1476"/>
  <c r="F1476"/>
  <c r="J1473"/>
  <c r="H1473"/>
  <c r="F1473"/>
  <c r="J1472"/>
  <c r="H1472"/>
  <c r="F1472"/>
  <c r="J1471"/>
  <c r="H1471"/>
  <c r="F1471"/>
  <c r="J1470"/>
  <c r="H1470"/>
  <c r="F1470"/>
  <c r="J1469"/>
  <c r="H1469"/>
  <c r="F1469"/>
  <c r="J1468"/>
  <c r="H1468"/>
  <c r="F1468"/>
  <c r="J1467"/>
  <c r="H1467"/>
  <c r="F1467"/>
  <c r="J1466"/>
  <c r="H1466"/>
  <c r="F1466"/>
  <c r="J1465"/>
  <c r="H1465"/>
  <c r="F1465"/>
  <c r="Q1465"/>
  <c r="D1479"/>
  <c r="S1479"/>
  <c r="V1479"/>
  <c r="D1476"/>
  <c r="S1476"/>
  <c r="D1472"/>
  <c r="S1472"/>
  <c r="V1472"/>
  <c r="D1470"/>
  <c r="S1470"/>
  <c r="D1468"/>
  <c r="S1468"/>
  <c r="V1468"/>
  <c r="D1466"/>
  <c r="S1466"/>
  <c r="D1480"/>
  <c r="S1480"/>
  <c r="G375"/>
  <c r="AG375"/>
  <c r="BG375"/>
  <c r="E374"/>
  <c r="AE374"/>
  <c r="BE374"/>
  <c r="I374"/>
  <c r="AI374"/>
  <c r="BI374"/>
  <c r="M374"/>
  <c r="AM374"/>
  <c r="BM374"/>
  <c r="E373"/>
  <c r="AE373"/>
  <c r="BE373"/>
  <c r="I373"/>
  <c r="AI373"/>
  <c r="BI373"/>
  <c r="M373"/>
  <c r="AM373"/>
  <c r="BM373"/>
  <c r="E372"/>
  <c r="AE372"/>
  <c r="BE372"/>
  <c r="I372"/>
  <c r="AI372"/>
  <c r="BI372"/>
  <c r="M372"/>
  <c r="AM372"/>
  <c r="BM372"/>
  <c r="E371"/>
  <c r="AE371"/>
  <c r="BE371"/>
  <c r="I371"/>
  <c r="AI371"/>
  <c r="BI371"/>
  <c r="M371"/>
  <c r="AM371"/>
  <c r="BM371"/>
  <c r="E370"/>
  <c r="AE370"/>
  <c r="BE370"/>
  <c r="I370"/>
  <c r="AI370"/>
  <c r="BI370"/>
  <c r="M370"/>
  <c r="AM370"/>
  <c r="BM370"/>
  <c r="E369"/>
  <c r="I369"/>
  <c r="AI369"/>
  <c r="BI369"/>
  <c r="M369"/>
  <c r="AM369"/>
  <c r="BM369"/>
  <c r="E368"/>
  <c r="AE368"/>
  <c r="BE368"/>
  <c r="I368"/>
  <c r="AI368"/>
  <c r="BI368"/>
  <c r="M368"/>
  <c r="AM368"/>
  <c r="BM368"/>
  <c r="E367"/>
  <c r="AE367"/>
  <c r="BE367"/>
  <c r="I367"/>
  <c r="AI367"/>
  <c r="BI367"/>
  <c r="M367"/>
  <c r="AM367"/>
  <c r="BM367"/>
  <c r="E366"/>
  <c r="AE366"/>
  <c r="BE366"/>
  <c r="I366"/>
  <c r="AI366"/>
  <c r="BI366"/>
  <c r="M366"/>
  <c r="AM366"/>
  <c r="BM366"/>
  <c r="E365"/>
  <c r="AE365"/>
  <c r="BE365"/>
  <c r="I365"/>
  <c r="AI365"/>
  <c r="BI365"/>
  <c r="M365"/>
  <c r="AM365"/>
  <c r="BM365"/>
  <c r="O381"/>
  <c r="AO381"/>
  <c r="BO381"/>
  <c r="K381"/>
  <c r="AK381"/>
  <c r="BK381"/>
  <c r="G381"/>
  <c r="AG381"/>
  <c r="BG381"/>
  <c r="O380"/>
  <c r="AO380"/>
  <c r="BO380"/>
  <c r="K380"/>
  <c r="AK380"/>
  <c r="BK380"/>
  <c r="G380"/>
  <c r="AG380"/>
  <c r="BG380"/>
  <c r="O379"/>
  <c r="AO379"/>
  <c r="BO379"/>
  <c r="K379"/>
  <c r="AK379"/>
  <c r="BK379"/>
  <c r="G379"/>
  <c r="AG379"/>
  <c r="BG379"/>
  <c r="O378"/>
  <c r="AO378"/>
  <c r="BO378"/>
  <c r="K378"/>
  <c r="AK378"/>
  <c r="BK378"/>
  <c r="G378"/>
  <c r="AG378"/>
  <c r="BG378"/>
  <c r="O377"/>
  <c r="AO377"/>
  <c r="BO377"/>
  <c r="K377"/>
  <c r="AK377"/>
  <c r="BK377"/>
  <c r="G377"/>
  <c r="AG377"/>
  <c r="BG377"/>
  <c r="O376"/>
  <c r="AO376"/>
  <c r="BO376"/>
  <c r="K376"/>
  <c r="AK376"/>
  <c r="BK376"/>
  <c r="G376"/>
  <c r="AG376"/>
  <c r="BG376"/>
  <c r="D379"/>
  <c r="D381"/>
  <c r="BR1732"/>
  <c r="BR1734"/>
  <c r="BR1736"/>
  <c r="BR1737"/>
  <c r="P267"/>
  <c r="AP267"/>
  <c r="BP267"/>
  <c r="M267"/>
  <c r="AM267"/>
  <c r="BM267"/>
  <c r="K267"/>
  <c r="AK267"/>
  <c r="BK267"/>
  <c r="O270"/>
  <c r="AO270"/>
  <c r="BO270"/>
  <c r="L270"/>
  <c r="AL270"/>
  <c r="BL270"/>
  <c r="L272"/>
  <c r="AL272"/>
  <c r="BL272"/>
  <c r="O274"/>
  <c r="AO274"/>
  <c r="BO274"/>
  <c r="P275"/>
  <c r="AP275"/>
  <c r="BP275"/>
  <c r="K275"/>
  <c r="AK275"/>
  <c r="BK275"/>
  <c r="P277"/>
  <c r="AP277"/>
  <c r="BP277"/>
  <c r="K279"/>
  <c r="AK279"/>
  <c r="BK279"/>
  <c r="H275"/>
  <c r="AH275"/>
  <c r="BH275"/>
  <c r="Q1583"/>
  <c r="BV316"/>
  <c r="BS318"/>
  <c r="BV318"/>
  <c r="BS320"/>
  <c r="BV320"/>
  <c r="BS322"/>
  <c r="BV322"/>
  <c r="H225"/>
  <c r="AH225"/>
  <c r="BH225"/>
  <c r="R231"/>
  <c r="R233"/>
  <c r="R237"/>
  <c r="R241"/>
  <c r="R242"/>
  <c r="R39"/>
  <c r="U39"/>
  <c r="R40"/>
  <c r="U40"/>
  <c r="R45"/>
  <c r="U45"/>
  <c r="BU1736"/>
  <c r="R1093"/>
  <c r="U1093"/>
  <c r="R480"/>
  <c r="U480"/>
  <c r="BR1738"/>
  <c r="R33"/>
  <c r="S292"/>
  <c r="L293"/>
  <c r="T326"/>
  <c r="R382"/>
  <c r="U382"/>
  <c r="AQ144"/>
  <c r="R529"/>
  <c r="U529"/>
  <c r="R537"/>
  <c r="U537"/>
  <c r="R619"/>
  <c r="U619"/>
  <c r="R623"/>
  <c r="U623"/>
  <c r="R630"/>
  <c r="U630"/>
  <c r="R640"/>
  <c r="U640"/>
  <c r="R681"/>
  <c r="U681"/>
  <c r="R719"/>
  <c r="U719"/>
  <c r="R1075"/>
  <c r="U1075"/>
  <c r="J1585"/>
  <c r="AJ1535"/>
  <c r="BJ1535"/>
  <c r="BW328"/>
  <c r="BD269"/>
  <c r="BS269"/>
  <c r="S1474"/>
  <c r="V1474"/>
  <c r="AW331"/>
  <c r="BR1739"/>
  <c r="F273"/>
  <c r="AF273"/>
  <c r="BF273"/>
  <c r="N280"/>
  <c r="E281"/>
  <c r="AE281"/>
  <c r="BE281"/>
  <c r="BN315"/>
  <c r="BT315"/>
  <c r="AT315"/>
  <c r="AD1516"/>
  <c r="BD1516"/>
  <c r="S1616"/>
  <c r="V1616"/>
  <c r="T1630"/>
  <c r="AN1530"/>
  <c r="BN1530"/>
  <c r="V1466"/>
  <c r="R1466"/>
  <c r="U1466"/>
  <c r="W1467"/>
  <c r="R1467"/>
  <c r="U1467"/>
  <c r="T283"/>
  <c r="AN283"/>
  <c r="BN283"/>
  <c r="BU1474"/>
  <c r="BU1486"/>
  <c r="S323"/>
  <c r="R323"/>
  <c r="U323"/>
  <c r="Q323"/>
  <c r="M392"/>
  <c r="AM392"/>
  <c r="BM392"/>
  <c r="O392"/>
  <c r="AO392"/>
  <c r="BO392"/>
  <c r="F392"/>
  <c r="BU1490"/>
  <c r="BU1485"/>
  <c r="D343"/>
  <c r="S343"/>
  <c r="V343"/>
  <c r="F343"/>
  <c r="J343"/>
  <c r="AJ343"/>
  <c r="BJ343"/>
  <c r="N343"/>
  <c r="E343"/>
  <c r="M343"/>
  <c r="AM343"/>
  <c r="BM343"/>
  <c r="O343"/>
  <c r="AO343"/>
  <c r="BO343"/>
  <c r="D339"/>
  <c r="H339"/>
  <c r="L339"/>
  <c r="AL339"/>
  <c r="BL339"/>
  <c r="P339"/>
  <c r="AP339"/>
  <c r="BP339"/>
  <c r="K339"/>
  <c r="AK339"/>
  <c r="BK339"/>
  <c r="M339"/>
  <c r="AM339"/>
  <c r="BM339"/>
  <c r="E390"/>
  <c r="AE390"/>
  <c r="BE390"/>
  <c r="G390"/>
  <c r="AG390"/>
  <c r="BG390"/>
  <c r="J390"/>
  <c r="AJ390"/>
  <c r="BJ390"/>
  <c r="L390"/>
  <c r="AL390"/>
  <c r="BL390"/>
  <c r="D390"/>
  <c r="M390"/>
  <c r="AM390"/>
  <c r="BM390"/>
  <c r="O342"/>
  <c r="AO342"/>
  <c r="BO342"/>
  <c r="G342"/>
  <c r="D342"/>
  <c r="S342"/>
  <c r="N342"/>
  <c r="I342"/>
  <c r="K342"/>
  <c r="AK342"/>
  <c r="BK342"/>
  <c r="J342"/>
  <c r="AJ342"/>
  <c r="BJ342"/>
  <c r="K338"/>
  <c r="AK338"/>
  <c r="BK338"/>
  <c r="I338"/>
  <c r="O338"/>
  <c r="AO338"/>
  <c r="BO338"/>
  <c r="W383"/>
  <c r="R383"/>
  <c r="U383"/>
  <c r="AV383"/>
  <c r="AR383"/>
  <c r="AU383"/>
  <c r="BN144"/>
  <c r="AT144"/>
  <c r="AR144"/>
  <c r="V515"/>
  <c r="R515"/>
  <c r="U515"/>
  <c r="V517"/>
  <c r="R517"/>
  <c r="U517"/>
  <c r="V519"/>
  <c r="R519"/>
  <c r="U519"/>
  <c r="V520"/>
  <c r="R520"/>
  <c r="U520"/>
  <c r="V525"/>
  <c r="R525"/>
  <c r="U525"/>
  <c r="V526"/>
  <c r="R526"/>
  <c r="U526"/>
  <c r="V527"/>
  <c r="R527"/>
  <c r="U527"/>
  <c r="V528"/>
  <c r="R528"/>
  <c r="U528"/>
  <c r="V535"/>
  <c r="R535"/>
  <c r="U535"/>
  <c r="V538"/>
  <c r="R538"/>
  <c r="U538"/>
  <c r="V541"/>
  <c r="R541"/>
  <c r="U541"/>
  <c r="V567"/>
  <c r="R567"/>
  <c r="U567"/>
  <c r="V569"/>
  <c r="R569"/>
  <c r="U569"/>
  <c r="V571"/>
  <c r="R571"/>
  <c r="U571"/>
  <c r="V572"/>
  <c r="R572"/>
  <c r="U572"/>
  <c r="V573"/>
  <c r="R573"/>
  <c r="U573"/>
  <c r="V574"/>
  <c r="R574"/>
  <c r="U574"/>
  <c r="AW273"/>
  <c r="AT273"/>
  <c r="AQ327"/>
  <c r="Q385"/>
  <c r="AD1525"/>
  <c r="BD1525"/>
  <c r="S1625"/>
  <c r="V1625"/>
  <c r="W19"/>
  <c r="T19"/>
  <c r="I290"/>
  <c r="N290"/>
  <c r="AN290"/>
  <c r="D290"/>
  <c r="V290"/>
  <c r="BU1638"/>
  <c r="Q135"/>
  <c r="AN135"/>
  <c r="AW135"/>
  <c r="AT271"/>
  <c r="BN271"/>
  <c r="BU1692"/>
  <c r="BU1680"/>
  <c r="I289"/>
  <c r="H289"/>
  <c r="AH289"/>
  <c r="BH289"/>
  <c r="E289"/>
  <c r="AE289"/>
  <c r="BE289"/>
  <c r="G289"/>
  <c r="L289"/>
  <c r="K289"/>
  <c r="AK289"/>
  <c r="BK289"/>
  <c r="J285"/>
  <c r="AJ285"/>
  <c r="BJ285"/>
  <c r="I285"/>
  <c r="AI285"/>
  <c r="BI285"/>
  <c r="F285"/>
  <c r="M285"/>
  <c r="AM285"/>
  <c r="BM285"/>
  <c r="N285"/>
  <c r="P285"/>
  <c r="AP285"/>
  <c r="BP285"/>
  <c r="L285"/>
  <c r="AL285"/>
  <c r="BL285"/>
  <c r="H283"/>
  <c r="AH283"/>
  <c r="BH283"/>
  <c r="O283"/>
  <c r="AO283"/>
  <c r="BO283"/>
  <c r="AN268"/>
  <c r="T268"/>
  <c r="V278"/>
  <c r="S278"/>
  <c r="T274"/>
  <c r="R274"/>
  <c r="W274"/>
  <c r="S270"/>
  <c r="V270"/>
  <c r="BK336"/>
  <c r="AQ336"/>
  <c r="S136"/>
  <c r="V136"/>
  <c r="K391"/>
  <c r="AK391"/>
  <c r="BK391"/>
  <c r="G391"/>
  <c r="AG391"/>
  <c r="BG391"/>
  <c r="M391"/>
  <c r="AM391"/>
  <c r="BM391"/>
  <c r="S384"/>
  <c r="V384"/>
  <c r="Q384"/>
  <c r="G387"/>
  <c r="AG387"/>
  <c r="BG387"/>
  <c r="K387"/>
  <c r="AK387"/>
  <c r="BK387"/>
  <c r="N387"/>
  <c r="D387"/>
  <c r="H387"/>
  <c r="AH387"/>
  <c r="BH387"/>
  <c r="E387"/>
  <c r="AE387"/>
  <c r="BE387"/>
  <c r="AN136"/>
  <c r="W136"/>
  <c r="BV269"/>
  <c r="AS293"/>
  <c r="AV385"/>
  <c r="AW266"/>
  <c r="S374"/>
  <c r="V374"/>
  <c r="S370"/>
  <c r="S366"/>
  <c r="R366"/>
  <c r="U366"/>
  <c r="V391"/>
  <c r="V21"/>
  <c r="AT325"/>
  <c r="AR325"/>
  <c r="AU325"/>
  <c r="AS244"/>
  <c r="AV276"/>
  <c r="BU1643"/>
  <c r="BN369"/>
  <c r="R378"/>
  <c r="U378"/>
  <c r="Q269"/>
  <c r="AQ269"/>
  <c r="R328"/>
  <c r="U328"/>
  <c r="Q326"/>
  <c r="R325"/>
  <c r="U325"/>
  <c r="BU1493"/>
  <c r="BS135"/>
  <c r="Q1479"/>
  <c r="V283"/>
  <c r="Q320"/>
  <c r="Q266"/>
  <c r="AQ266"/>
  <c r="N392"/>
  <c r="R136"/>
  <c r="U136"/>
  <c r="M265"/>
  <c r="AM265"/>
  <c r="BM265"/>
  <c r="R319"/>
  <c r="U319"/>
  <c r="AU138"/>
  <c r="R1479"/>
  <c r="U1479"/>
  <c r="Q327"/>
  <c r="R973"/>
  <c r="U973"/>
  <c r="R1067"/>
  <c r="U1067"/>
  <c r="R1089"/>
  <c r="U1089"/>
  <c r="D281"/>
  <c r="R138"/>
  <c r="K1585"/>
  <c r="AK1535"/>
  <c r="BK1535"/>
  <c r="R234"/>
  <c r="AS234"/>
  <c r="R491"/>
  <c r="U491"/>
  <c r="R490"/>
  <c r="U490"/>
  <c r="R489"/>
  <c r="U489"/>
  <c r="BJ315"/>
  <c r="AQ315"/>
  <c r="AS268"/>
  <c r="AV268"/>
  <c r="BD268"/>
  <c r="H344"/>
  <c r="F344"/>
  <c r="I391"/>
  <c r="AI391"/>
  <c r="BI391"/>
  <c r="P391"/>
  <c r="AP391"/>
  <c r="BP391"/>
  <c r="V530"/>
  <c r="R530"/>
  <c r="U530"/>
  <c r="V531"/>
  <c r="R531"/>
  <c r="U531"/>
  <c r="V533"/>
  <c r="R533"/>
  <c r="U533"/>
  <c r="V534"/>
  <c r="R534"/>
  <c r="U534"/>
  <c r="V540"/>
  <c r="R540"/>
  <c r="U540"/>
  <c r="V544"/>
  <c r="R544"/>
  <c r="U544"/>
  <c r="V581"/>
  <c r="R581"/>
  <c r="U581"/>
  <c r="V615"/>
  <c r="R615"/>
  <c r="U615"/>
  <c r="V618"/>
  <c r="R618"/>
  <c r="U618"/>
  <c r="V620"/>
  <c r="R620"/>
  <c r="U620"/>
  <c r="V622"/>
  <c r="R622"/>
  <c r="U622"/>
  <c r="V626"/>
  <c r="R626"/>
  <c r="U626"/>
  <c r="V632"/>
  <c r="R632"/>
  <c r="U632"/>
  <c r="V636"/>
  <c r="R636"/>
  <c r="U636"/>
  <c r="V644"/>
  <c r="R644"/>
  <c r="U644"/>
  <c r="V673"/>
  <c r="R673"/>
  <c r="U673"/>
  <c r="V682"/>
  <c r="R682"/>
  <c r="U682"/>
  <c r="V683"/>
  <c r="R683"/>
  <c r="U683"/>
  <c r="V685"/>
  <c r="R685"/>
  <c r="U685"/>
  <c r="V686"/>
  <c r="R686"/>
  <c r="U686"/>
  <c r="V688"/>
  <c r="R688"/>
  <c r="U688"/>
  <c r="V689"/>
  <c r="R689"/>
  <c r="U689"/>
  <c r="V718"/>
  <c r="R718"/>
  <c r="U718"/>
  <c r="V720"/>
  <c r="R720"/>
  <c r="U720"/>
  <c r="AR315"/>
  <c r="AU315"/>
  <c r="D341"/>
  <c r="J341"/>
  <c r="AJ341"/>
  <c r="M341"/>
  <c r="AM341"/>
  <c r="BM341"/>
  <c r="E341"/>
  <c r="H341"/>
  <c r="P341"/>
  <c r="AP341"/>
  <c r="BP341"/>
  <c r="I388"/>
  <c r="AI388"/>
  <c r="BI388"/>
  <c r="D388"/>
  <c r="O340"/>
  <c r="AO340"/>
  <c r="BO340"/>
  <c r="P340"/>
  <c r="AP340"/>
  <c r="BP340"/>
  <c r="G340"/>
  <c r="K340"/>
  <c r="AK340"/>
  <c r="BK340"/>
  <c r="L389"/>
  <c r="AL389"/>
  <c r="BL389"/>
  <c r="D389"/>
  <c r="BU1738"/>
  <c r="V366"/>
  <c r="AW328"/>
  <c r="BS276"/>
  <c r="AW324"/>
  <c r="Q376"/>
  <c r="T368"/>
  <c r="W368"/>
  <c r="T381"/>
  <c r="T376"/>
  <c r="W376"/>
  <c r="Q367"/>
  <c r="T377"/>
  <c r="W377"/>
  <c r="AS373"/>
  <c r="BN381"/>
  <c r="Q379"/>
  <c r="Q381"/>
  <c r="Q274"/>
  <c r="AQ274"/>
  <c r="Q315"/>
  <c r="R268"/>
  <c r="R385"/>
  <c r="U385"/>
  <c r="AR335"/>
  <c r="AU335"/>
  <c r="V1623"/>
  <c r="AT1530"/>
  <c r="AD1523"/>
  <c r="AV267"/>
  <c r="I91"/>
  <c r="E290"/>
  <c r="L290"/>
  <c r="BD267"/>
  <c r="BS267"/>
  <c r="S1626"/>
  <c r="R1626"/>
  <c r="U1626"/>
  <c r="V294"/>
  <c r="AT267"/>
  <c r="Q1621"/>
  <c r="R1468"/>
  <c r="U1468"/>
  <c r="R1476"/>
  <c r="U1476"/>
  <c r="R1465"/>
  <c r="U1465"/>
  <c r="AD266"/>
  <c r="F293"/>
  <c r="D89"/>
  <c r="T335"/>
  <c r="W335"/>
  <c r="V529"/>
  <c r="U138"/>
  <c r="BR1740"/>
  <c r="BR1741"/>
  <c r="BR1743"/>
  <c r="I267"/>
  <c r="AI267"/>
  <c r="BI267"/>
  <c r="R35"/>
  <c r="U35"/>
  <c r="R37"/>
  <c r="U37"/>
  <c r="L1585"/>
  <c r="AL1535"/>
  <c r="BL1535"/>
  <c r="R1336"/>
  <c r="U1336"/>
  <c r="R1374"/>
  <c r="U1374"/>
  <c r="R1391"/>
  <c r="U1391"/>
  <c r="R1431"/>
  <c r="U1431"/>
  <c r="AU45"/>
  <c r="BR1615"/>
  <c r="BR1617"/>
  <c r="BR1636"/>
  <c r="BR1682"/>
  <c r="M316"/>
  <c r="AM316"/>
  <c r="BM316"/>
  <c r="R487"/>
  <c r="U487"/>
  <c r="R486"/>
  <c r="U486"/>
  <c r="R485"/>
  <c r="U485"/>
  <c r="R484"/>
  <c r="U484"/>
  <c r="R483"/>
  <c r="U483"/>
  <c r="R482"/>
  <c r="U482"/>
  <c r="R481"/>
  <c r="U481"/>
  <c r="R479"/>
  <c r="U479"/>
  <c r="R477"/>
  <c r="U477"/>
  <c r="R476"/>
  <c r="U476"/>
  <c r="R475"/>
  <c r="U475"/>
  <c r="R474"/>
  <c r="U474"/>
  <c r="R473"/>
  <c r="U473"/>
  <c r="R472"/>
  <c r="U472"/>
  <c r="R471"/>
  <c r="U471"/>
  <c r="AS372"/>
  <c r="BD372"/>
  <c r="AT372"/>
  <c r="AW372"/>
  <c r="I283"/>
  <c r="AI283"/>
  <c r="BI283"/>
  <c r="E283"/>
  <c r="AE283"/>
  <c r="BE283"/>
  <c r="J283"/>
  <c r="AJ283"/>
  <c r="BJ283"/>
  <c r="V132"/>
  <c r="AD132"/>
  <c r="D393"/>
  <c r="F393"/>
  <c r="AF393"/>
  <c r="BF393"/>
  <c r="BU1479"/>
  <c r="I344"/>
  <c r="Q344"/>
  <c r="L344"/>
  <c r="AL344"/>
  <c r="BL344"/>
  <c r="BE83"/>
  <c r="AR384"/>
  <c r="AU384"/>
  <c r="Q338"/>
  <c r="R1617"/>
  <c r="U1617"/>
  <c r="F287"/>
  <c r="M287"/>
  <c r="J287"/>
  <c r="E287"/>
  <c r="E87"/>
  <c r="AN343"/>
  <c r="T343"/>
  <c r="AN281"/>
  <c r="W281"/>
  <c r="T281"/>
  <c r="BD293"/>
  <c r="BT266"/>
  <c r="W381"/>
  <c r="V370"/>
  <c r="BW318"/>
  <c r="AV373"/>
  <c r="AV269"/>
  <c r="R374"/>
  <c r="U374"/>
  <c r="Q372"/>
  <c r="T371"/>
  <c r="W371"/>
  <c r="W369"/>
  <c r="S368"/>
  <c r="R368"/>
  <c r="U368"/>
  <c r="Q380"/>
  <c r="N1475"/>
  <c r="T1475"/>
  <c r="W1475"/>
  <c r="R315"/>
  <c r="U315"/>
  <c r="Q391"/>
  <c r="S375"/>
  <c r="V375"/>
  <c r="T372"/>
  <c r="W372"/>
  <c r="AS375"/>
  <c r="AV375"/>
  <c r="BN365"/>
  <c r="R1477"/>
  <c r="U1477"/>
  <c r="W1477"/>
  <c r="D93"/>
  <c r="R384"/>
  <c r="U384"/>
  <c r="R291"/>
  <c r="Q291"/>
  <c r="BT267"/>
  <c r="AD1517"/>
  <c r="T340"/>
  <c r="BU1625"/>
  <c r="AW271"/>
  <c r="F93"/>
  <c r="H393"/>
  <c r="AH393"/>
  <c r="BH393"/>
  <c r="Q681"/>
  <c r="BR1566"/>
  <c r="BR1568"/>
  <c r="BR1570"/>
  <c r="BR1619"/>
  <c r="BR1684"/>
  <c r="BR1686"/>
  <c r="BR1694"/>
  <c r="BR1716"/>
  <c r="BR1718"/>
  <c r="BR1720"/>
  <c r="F267"/>
  <c r="AF267"/>
  <c r="BF267"/>
  <c r="M1585"/>
  <c r="AM1535"/>
  <c r="BM1535"/>
  <c r="O1474"/>
  <c r="O1475"/>
  <c r="N390"/>
  <c r="F390"/>
  <c r="K390"/>
  <c r="AK390"/>
  <c r="BK390"/>
  <c r="L342"/>
  <c r="AL342"/>
  <c r="BL342"/>
  <c r="G341"/>
  <c r="Q341"/>
  <c r="M389"/>
  <c r="AM389"/>
  <c r="BM389"/>
  <c r="G389"/>
  <c r="AG389"/>
  <c r="BG389"/>
  <c r="L340"/>
  <c r="R732"/>
  <c r="U732"/>
  <c r="R775"/>
  <c r="U775"/>
  <c r="R243"/>
  <c r="K318"/>
  <c r="AK318"/>
  <c r="BK318"/>
  <c r="K316"/>
  <c r="AK316"/>
  <c r="BK316"/>
  <c r="R494"/>
  <c r="U494"/>
  <c r="R493"/>
  <c r="U493"/>
  <c r="R492"/>
  <c r="U492"/>
  <c r="R488"/>
  <c r="U488"/>
  <c r="R478"/>
  <c r="U478"/>
  <c r="R470"/>
  <c r="U470"/>
  <c r="R469"/>
  <c r="U469"/>
  <c r="R468"/>
  <c r="U468"/>
  <c r="R467"/>
  <c r="U467"/>
  <c r="R466"/>
  <c r="U466"/>
  <c r="BV272"/>
  <c r="BS272"/>
  <c r="BN316"/>
  <c r="BT316"/>
  <c r="BW316"/>
  <c r="AT316"/>
  <c r="AR316"/>
  <c r="AU316"/>
  <c r="BR329"/>
  <c r="BU329"/>
  <c r="BW329"/>
  <c r="BT323"/>
  <c r="BW323"/>
  <c r="BO1515"/>
  <c r="BT1515"/>
  <c r="BW1515"/>
  <c r="BH1524"/>
  <c r="BN1515"/>
  <c r="BK328"/>
  <c r="AQ328"/>
  <c r="BJ341"/>
  <c r="AR341"/>
  <c r="AU341"/>
  <c r="AT368"/>
  <c r="BN368"/>
  <c r="AW368"/>
  <c r="BT325"/>
  <c r="BR325"/>
  <c r="BU325"/>
  <c r="AV386"/>
  <c r="AR386"/>
  <c r="AU386"/>
  <c r="AQ291"/>
  <c r="U291"/>
  <c r="AW290"/>
  <c r="BN290"/>
  <c r="AT290"/>
  <c r="BG1518"/>
  <c r="BI1524"/>
  <c r="BM1515"/>
  <c r="AQ1515"/>
  <c r="BD1520"/>
  <c r="AQ1520"/>
  <c r="AS1520"/>
  <c r="AV1520"/>
  <c r="AQ1524"/>
  <c r="BJ1518"/>
  <c r="BH1521"/>
  <c r="BN1520"/>
  <c r="AT1520"/>
  <c r="BN1524"/>
  <c r="AT1524"/>
  <c r="AW1524"/>
  <c r="AT268"/>
  <c r="BN268"/>
  <c r="AW268"/>
  <c r="BK322"/>
  <c r="AQ322"/>
  <c r="BK319"/>
  <c r="AQ319"/>
  <c r="BR341"/>
  <c r="BU341"/>
  <c r="Q1625"/>
  <c r="BQ1515"/>
  <c r="R1472"/>
  <c r="U1472"/>
  <c r="V1476"/>
  <c r="L283"/>
  <c r="AL283"/>
  <c r="BL283"/>
  <c r="F283"/>
  <c r="AF283"/>
  <c r="BF283"/>
  <c r="G287"/>
  <c r="AG287"/>
  <c r="BG287"/>
  <c r="I287"/>
  <c r="I87"/>
  <c r="D287"/>
  <c r="K287"/>
  <c r="L287"/>
  <c r="O287"/>
  <c r="R17"/>
  <c r="U17"/>
  <c r="R670"/>
  <c r="U670"/>
  <c r="R1173"/>
  <c r="U1173"/>
  <c r="R1233"/>
  <c r="U1233"/>
  <c r="R1140"/>
  <c r="U1140"/>
  <c r="AR42"/>
  <c r="AR43"/>
  <c r="U194"/>
  <c r="R1671"/>
  <c r="U1671"/>
  <c r="AC90"/>
  <c r="AC93"/>
  <c r="I321"/>
  <c r="Q321"/>
  <c r="AR1615"/>
  <c r="AU1615"/>
  <c r="AR1641"/>
  <c r="AU1641"/>
  <c r="V344"/>
  <c r="AR372"/>
  <c r="AU372"/>
  <c r="AW323"/>
  <c r="V368"/>
  <c r="V372"/>
  <c r="BR323"/>
  <c r="BU323"/>
  <c r="BR324"/>
  <c r="BU324"/>
  <c r="BW337"/>
  <c r="BW339"/>
  <c r="AV285"/>
  <c r="V293"/>
  <c r="BN278"/>
  <c r="T393"/>
  <c r="W393"/>
  <c r="BD275"/>
  <c r="V317"/>
  <c r="T375"/>
  <c r="W375"/>
  <c r="Q374"/>
  <c r="T373"/>
  <c r="Q370"/>
  <c r="Q368"/>
  <c r="T367"/>
  <c r="W367"/>
  <c r="Q366"/>
  <c r="T365"/>
  <c r="W365"/>
  <c r="S380"/>
  <c r="S376"/>
  <c r="V376"/>
  <c r="Q375"/>
  <c r="Q373"/>
  <c r="T370"/>
  <c r="W370"/>
  <c r="AS1515"/>
  <c r="AV1515"/>
  <c r="T317"/>
  <c r="W317"/>
  <c r="Q371"/>
  <c r="Q365"/>
  <c r="R377"/>
  <c r="U377"/>
  <c r="BV267"/>
  <c r="AW384"/>
  <c r="AG267"/>
  <c r="BG267"/>
  <c r="BN372"/>
  <c r="Q377"/>
  <c r="W320"/>
  <c r="BR320"/>
  <c r="BU320"/>
  <c r="V385"/>
  <c r="BU1634"/>
  <c r="BU1668"/>
  <c r="AO1535"/>
  <c r="AW367"/>
  <c r="AQ1521"/>
  <c r="R335"/>
  <c r="U335"/>
  <c r="R19"/>
  <c r="BR140"/>
  <c r="R1630"/>
  <c r="U1630"/>
  <c r="R322"/>
  <c r="U322"/>
  <c r="AW270"/>
  <c r="AS1516"/>
  <c r="AV1516"/>
  <c r="AS1528"/>
  <c r="AV1528"/>
  <c r="R1618"/>
  <c r="U1618"/>
  <c r="W325"/>
  <c r="R1627"/>
  <c r="U1627"/>
  <c r="W337"/>
  <c r="S1624"/>
  <c r="V1624"/>
  <c r="Q1629"/>
  <c r="Q1615"/>
  <c r="R1629"/>
  <c r="U1629"/>
  <c r="S1620"/>
  <c r="V1620"/>
  <c r="AN1518"/>
  <c r="AD1529"/>
  <c r="BD1529"/>
  <c r="AR140"/>
  <c r="AU140"/>
  <c r="BR1627"/>
  <c r="BR1667"/>
  <c r="BR1670"/>
  <c r="BR1673"/>
  <c r="BR1715"/>
  <c r="BR1717"/>
  <c r="BR1719"/>
  <c r="BR1721"/>
  <c r="BR1723"/>
  <c r="BR1725"/>
  <c r="P265"/>
  <c r="AP265"/>
  <c r="BP265"/>
  <c r="G265"/>
  <c r="AG265"/>
  <c r="BG265"/>
  <c r="J267"/>
  <c r="AJ267"/>
  <c r="BJ267"/>
  <c r="E267"/>
  <c r="AE267"/>
  <c r="BE267"/>
  <c r="J271"/>
  <c r="AJ271"/>
  <c r="BJ271"/>
  <c r="N1585"/>
  <c r="G316"/>
  <c r="W494"/>
  <c r="W493"/>
  <c r="W492"/>
  <c r="W491"/>
  <c r="W490"/>
  <c r="W489"/>
  <c r="W486"/>
  <c r="W485"/>
  <c r="W484"/>
  <c r="W483"/>
  <c r="W482"/>
  <c r="W480"/>
  <c r="W479"/>
  <c r="V469"/>
  <c r="W468"/>
  <c r="V467"/>
  <c r="W466"/>
  <c r="W465"/>
  <c r="BR1565"/>
  <c r="BR1567"/>
  <c r="BR1569"/>
  <c r="BR1571"/>
  <c r="BR1572"/>
  <c r="BR1574"/>
  <c r="BR1575"/>
  <c r="BR1578"/>
  <c r="BR1579"/>
  <c r="BR1582"/>
  <c r="BR1583"/>
  <c r="BR1586"/>
  <c r="BR1587"/>
  <c r="BR1589"/>
  <c r="BR1590"/>
  <c r="BR1620"/>
  <c r="H276"/>
  <c r="AH276"/>
  <c r="BH276"/>
  <c r="H277"/>
  <c r="AH277"/>
  <c r="BH277"/>
  <c r="J278"/>
  <c r="AJ278"/>
  <c r="BJ278"/>
  <c r="U182"/>
  <c r="BR1543"/>
  <c r="R236"/>
  <c r="AS236"/>
  <c r="V474"/>
  <c r="BI375"/>
  <c r="AR375"/>
  <c r="AU375"/>
  <c r="AT366"/>
  <c r="AW366"/>
  <c r="BN366"/>
  <c r="BF366"/>
  <c r="BD370"/>
  <c r="AS370"/>
  <c r="AV370"/>
  <c r="BH373"/>
  <c r="AR373"/>
  <c r="AU373"/>
  <c r="BN374"/>
  <c r="AT374"/>
  <c r="AW374"/>
  <c r="AS391"/>
  <c r="AV391"/>
  <c r="BD391"/>
  <c r="BF370"/>
  <c r="AS374"/>
  <c r="BD374"/>
  <c r="AV374"/>
  <c r="BW327"/>
  <c r="BR327"/>
  <c r="BU327"/>
  <c r="BT270"/>
  <c r="BW270"/>
  <c r="AR319"/>
  <c r="AU319"/>
  <c r="AW315"/>
  <c r="AR368"/>
  <c r="AU368"/>
  <c r="AR318"/>
  <c r="AU318"/>
  <c r="V1189"/>
  <c r="R1189"/>
  <c r="U1189"/>
  <c r="V1331"/>
  <c r="R1331"/>
  <c r="U1331"/>
  <c r="V1737"/>
  <c r="R1737"/>
  <c r="U1737"/>
  <c r="D133"/>
  <c r="N133"/>
  <c r="D333"/>
  <c r="S333"/>
  <c r="V333"/>
  <c r="F333"/>
  <c r="P329"/>
  <c r="AP329"/>
  <c r="I329"/>
  <c r="V1576"/>
  <c r="R1576"/>
  <c r="U1576"/>
  <c r="BN1531"/>
  <c r="AT1531"/>
  <c r="BD1533"/>
  <c r="AS1533"/>
  <c r="BN1533"/>
  <c r="AT1533"/>
  <c r="AW1533"/>
  <c r="Q1622"/>
  <c r="Q1630"/>
  <c r="V1465"/>
  <c r="G292"/>
  <c r="L294"/>
  <c r="K294"/>
  <c r="AT269"/>
  <c r="BS143"/>
  <c r="BD265"/>
  <c r="AR143"/>
  <c r="AU143"/>
  <c r="AR137"/>
  <c r="AU137"/>
  <c r="AE287"/>
  <c r="BE287"/>
  <c r="H93"/>
  <c r="O87"/>
  <c r="T334"/>
  <c r="T321"/>
  <c r="R321"/>
  <c r="U321"/>
  <c r="T336"/>
  <c r="R1441"/>
  <c r="U1441"/>
  <c r="F388"/>
  <c r="O389"/>
  <c r="AO389"/>
  <c r="BO389"/>
  <c r="J389"/>
  <c r="K343"/>
  <c r="AK343"/>
  <c r="R624"/>
  <c r="U624"/>
  <c r="R577"/>
  <c r="U577"/>
  <c r="R592"/>
  <c r="U592"/>
  <c r="R584"/>
  <c r="U584"/>
  <c r="R580"/>
  <c r="U580"/>
  <c r="R570"/>
  <c r="U570"/>
  <c r="R543"/>
  <c r="U543"/>
  <c r="V681"/>
  <c r="E331"/>
  <c r="Q331"/>
  <c r="R1571"/>
  <c r="U1571"/>
  <c r="V678"/>
  <c r="R678"/>
  <c r="U678"/>
  <c r="V739"/>
  <c r="R739"/>
  <c r="U739"/>
  <c r="V881"/>
  <c r="R881"/>
  <c r="U881"/>
  <c r="V1167"/>
  <c r="R1167"/>
  <c r="U1167"/>
  <c r="V1227"/>
  <c r="R1227"/>
  <c r="U1227"/>
  <c r="V1120"/>
  <c r="R1120"/>
  <c r="U1120"/>
  <c r="V1033"/>
  <c r="R1033"/>
  <c r="U1033"/>
  <c r="AV1683"/>
  <c r="AR1683"/>
  <c r="AU1683"/>
  <c r="AC91"/>
  <c r="BC141"/>
  <c r="BC91"/>
  <c r="M334"/>
  <c r="AM334"/>
  <c r="I334"/>
  <c r="P324"/>
  <c r="AP324"/>
  <c r="BP324"/>
  <c r="M324"/>
  <c r="AM324"/>
  <c r="BM324"/>
  <c r="BU1564"/>
  <c r="BU1566"/>
  <c r="BU1570"/>
  <c r="BU1577"/>
  <c r="BU1581"/>
  <c r="BU1585"/>
  <c r="BU1588"/>
  <c r="BU1614"/>
  <c r="BU1616"/>
  <c r="BU1742"/>
  <c r="BD1532"/>
  <c r="AS1532"/>
  <c r="BN1532"/>
  <c r="AT1532"/>
  <c r="AW1532"/>
  <c r="BD1534"/>
  <c r="AS1534"/>
  <c r="BN1534"/>
  <c r="AT1534"/>
  <c r="AW1534"/>
  <c r="Q292"/>
  <c r="J89"/>
  <c r="L89"/>
  <c r="G87"/>
  <c r="BR1573"/>
  <c r="BR1576"/>
  <c r="BR1577"/>
  <c r="BR1580"/>
  <c r="BR1581"/>
  <c r="BR1584"/>
  <c r="BR1585"/>
  <c r="BR1588"/>
  <c r="BR1591"/>
  <c r="BR1593"/>
  <c r="BR1594"/>
  <c r="BR1616"/>
  <c r="BR1618"/>
  <c r="BR1624"/>
  <c r="BR1632"/>
  <c r="BR1643"/>
  <c r="BR1677"/>
  <c r="BR1678"/>
  <c r="BR1690"/>
  <c r="BR1728"/>
  <c r="D271"/>
  <c r="R184"/>
  <c r="U184"/>
  <c r="R142"/>
  <c r="R143"/>
  <c r="U143"/>
  <c r="Q1586"/>
  <c r="Q1566"/>
  <c r="Q1568"/>
  <c r="Q1570"/>
  <c r="Q1572"/>
  <c r="Q1574"/>
  <c r="Q1576"/>
  <c r="Q1578"/>
  <c r="Q1580"/>
  <c r="W217"/>
  <c r="T221"/>
  <c r="W221"/>
  <c r="R232"/>
  <c r="AS232"/>
  <c r="R235"/>
  <c r="U236"/>
  <c r="AV236"/>
  <c r="R238"/>
  <c r="AS238"/>
  <c r="R240"/>
  <c r="AS240"/>
  <c r="O316"/>
  <c r="AO316"/>
  <c r="BO316"/>
  <c r="I316"/>
  <c r="E316"/>
  <c r="Q316"/>
  <c r="R43"/>
  <c r="U43"/>
  <c r="R44"/>
  <c r="U44"/>
  <c r="U33"/>
  <c r="AC84"/>
  <c r="AC87"/>
  <c r="U142"/>
  <c r="Q1444"/>
  <c r="BR1742"/>
  <c r="BR1744"/>
  <c r="N265"/>
  <c r="J265"/>
  <c r="AJ265"/>
  <c r="BJ265"/>
  <c r="E265"/>
  <c r="AE265"/>
  <c r="BE265"/>
  <c r="U238"/>
  <c r="AV238"/>
  <c r="BJ377"/>
  <c r="AR377"/>
  <c r="AU377"/>
  <c r="BI393"/>
  <c r="BW335"/>
  <c r="BR335"/>
  <c r="BU335"/>
  <c r="BW322"/>
  <c r="BR322"/>
  <c r="BU322"/>
  <c r="BO1519"/>
  <c r="BT1519"/>
  <c r="BW1519"/>
  <c r="BM1530"/>
  <c r="AQ1530"/>
  <c r="BJ1519"/>
  <c r="BH1526"/>
  <c r="AQ1526"/>
  <c r="BP1523"/>
  <c r="BM326"/>
  <c r="AQ326"/>
  <c r="AS376"/>
  <c r="AV376"/>
  <c r="BD376"/>
  <c r="AS380"/>
  <c r="AR380"/>
  <c r="AU380"/>
  <c r="BD380"/>
  <c r="AV380"/>
  <c r="BJ392"/>
  <c r="BP316"/>
  <c r="BI1519"/>
  <c r="AQ1519"/>
  <c r="BO1527"/>
  <c r="BT1527"/>
  <c r="BW1527"/>
  <c r="BF1523"/>
  <c r="BR1523"/>
  <c r="AQ1523"/>
  <c r="BP1519"/>
  <c r="BP1527"/>
  <c r="BE269"/>
  <c r="AR269"/>
  <c r="AU269"/>
  <c r="BR1517"/>
  <c r="AS1519"/>
  <c r="AV1519"/>
  <c r="BD1519"/>
  <c r="AQ1527"/>
  <c r="BD1527"/>
  <c r="AS1530"/>
  <c r="AV1530"/>
  <c r="BD1530"/>
  <c r="AS1526"/>
  <c r="AV1526"/>
  <c r="BD1526"/>
  <c r="AS1524"/>
  <c r="BD1524"/>
  <c r="AT1518"/>
  <c r="AW1518"/>
  <c r="BN1518"/>
  <c r="AT1529"/>
  <c r="AW1529"/>
  <c r="BN1529"/>
  <c r="BR331"/>
  <c r="BU331"/>
  <c r="R386"/>
  <c r="U386"/>
  <c r="AI291"/>
  <c r="BI291"/>
  <c r="AT1526"/>
  <c r="AW1526"/>
  <c r="BR1516"/>
  <c r="AI294"/>
  <c r="BI294"/>
  <c r="AF294"/>
  <c r="BF294"/>
  <c r="AS1525"/>
  <c r="AV1525"/>
  <c r="Q1616"/>
  <c r="Q1620"/>
  <c r="M294"/>
  <c r="E294"/>
  <c r="R294"/>
  <c r="AK294"/>
  <c r="BK294"/>
  <c r="R326"/>
  <c r="U326"/>
  <c r="AT1519"/>
  <c r="AW1519"/>
  <c r="BN1519"/>
  <c r="AS1517"/>
  <c r="AV1517"/>
  <c r="BD1517"/>
  <c r="V392"/>
  <c r="AW377"/>
  <c r="AW369"/>
  <c r="BN367"/>
  <c r="AW365"/>
  <c r="R229"/>
  <c r="AR327"/>
  <c r="AU327"/>
  <c r="W339"/>
  <c r="AR270"/>
  <c r="BR1524"/>
  <c r="BR1520"/>
  <c r="BR1521"/>
  <c r="BR1522"/>
  <c r="V518"/>
  <c r="R518"/>
  <c r="U518"/>
  <c r="V565"/>
  <c r="R565"/>
  <c r="U565"/>
  <c r="V634"/>
  <c r="R634"/>
  <c r="U634"/>
  <c r="M91"/>
  <c r="BJ85"/>
  <c r="V767"/>
  <c r="R767"/>
  <c r="U767"/>
  <c r="V843"/>
  <c r="R843"/>
  <c r="U843"/>
  <c r="AR139"/>
  <c r="AU139"/>
  <c r="AL289"/>
  <c r="BL289"/>
  <c r="D91"/>
  <c r="P283"/>
  <c r="AP283"/>
  <c r="BP283"/>
  <c r="M283"/>
  <c r="AM283"/>
  <c r="BM283"/>
  <c r="K283"/>
  <c r="T272"/>
  <c r="R272"/>
  <c r="AI287"/>
  <c r="BI287"/>
  <c r="AO287"/>
  <c r="BO287"/>
  <c r="W334"/>
  <c r="T329"/>
  <c r="R329"/>
  <c r="U329"/>
  <c r="W326"/>
  <c r="V322"/>
  <c r="V337"/>
  <c r="T332"/>
  <c r="R332"/>
  <c r="U332"/>
  <c r="D134"/>
  <c r="J134"/>
  <c r="V1574"/>
  <c r="R1574"/>
  <c r="U1574"/>
  <c r="R568"/>
  <c r="U568"/>
  <c r="R579"/>
  <c r="U579"/>
  <c r="R1244"/>
  <c r="U1244"/>
  <c r="R1273"/>
  <c r="U1273"/>
  <c r="R1281"/>
  <c r="U1281"/>
  <c r="R1294"/>
  <c r="U1294"/>
  <c r="R1418"/>
  <c r="U1418"/>
  <c r="R1128"/>
  <c r="U1128"/>
  <c r="R1143"/>
  <c r="U1143"/>
  <c r="AR1481"/>
  <c r="AU1481"/>
  <c r="AR1482"/>
  <c r="AU1482"/>
  <c r="AR1485"/>
  <c r="AU1485"/>
  <c r="AR41"/>
  <c r="R1665"/>
  <c r="U1665"/>
  <c r="AR1674"/>
  <c r="AU1674"/>
  <c r="AR1689"/>
  <c r="AU1689"/>
  <c r="R1728"/>
  <c r="U1728"/>
  <c r="AC82"/>
  <c r="R1584"/>
  <c r="U1584"/>
  <c r="F132"/>
  <c r="J132"/>
  <c r="AC88"/>
  <c r="BC138"/>
  <c r="BC88"/>
  <c r="AC89"/>
  <c r="BC139"/>
  <c r="BC89"/>
  <c r="O335"/>
  <c r="AO335"/>
  <c r="BO335"/>
  <c r="M335"/>
  <c r="AM335"/>
  <c r="P330"/>
  <c r="AP330"/>
  <c r="BP330"/>
  <c r="E330"/>
  <c r="R330"/>
  <c r="U330"/>
  <c r="AV1632"/>
  <c r="AR1632"/>
  <c r="AU1632"/>
  <c r="BU1623"/>
  <c r="BR1533"/>
  <c r="R239"/>
  <c r="K317"/>
  <c r="AC85"/>
  <c r="AC86"/>
  <c r="BR1629"/>
  <c r="BR1640"/>
  <c r="BR1665"/>
  <c r="BR1722"/>
  <c r="BR1724"/>
  <c r="O265"/>
  <c r="AO265"/>
  <c r="BO265"/>
  <c r="L265"/>
  <c r="AL265"/>
  <c r="BL265"/>
  <c r="K265"/>
  <c r="AK265"/>
  <c r="BK265"/>
  <c r="I265"/>
  <c r="AI265"/>
  <c r="BI265"/>
  <c r="H265"/>
  <c r="AH265"/>
  <c r="BH265"/>
  <c r="O277"/>
  <c r="AO277"/>
  <c r="BO277"/>
  <c r="M277"/>
  <c r="AM277"/>
  <c r="BM277"/>
  <c r="P278"/>
  <c r="AP278"/>
  <c r="BP278"/>
  <c r="M278"/>
  <c r="O279"/>
  <c r="AO279"/>
  <c r="BO279"/>
  <c r="M279"/>
  <c r="AM279"/>
  <c r="BM279"/>
  <c r="P280"/>
  <c r="AP280"/>
  <c r="BP280"/>
  <c r="O280"/>
  <c r="AO280"/>
  <c r="BO280"/>
  <c r="K280"/>
  <c r="AK280"/>
  <c r="BK280"/>
  <c r="D277"/>
  <c r="H279"/>
  <c r="I280"/>
  <c r="AI280"/>
  <c r="BI280"/>
  <c r="D280"/>
  <c r="Q682"/>
  <c r="Q684"/>
  <c r="Q688"/>
  <c r="R181"/>
  <c r="U183"/>
  <c r="R34"/>
  <c r="U34"/>
  <c r="R140"/>
  <c r="U140"/>
  <c r="BR1537"/>
  <c r="BR1539"/>
  <c r="BU1538"/>
  <c r="BR1541"/>
  <c r="W219"/>
  <c r="Q220"/>
  <c r="AQ220"/>
  <c r="W220"/>
  <c r="Q221"/>
  <c r="R221"/>
  <c r="W226"/>
  <c r="R41"/>
  <c r="U41"/>
  <c r="BU1542"/>
  <c r="BR1515"/>
  <c r="BU1519"/>
  <c r="BU1520"/>
  <c r="BU1521"/>
  <c r="BR1525"/>
  <c r="BR1526"/>
  <c r="BR1528"/>
  <c r="BR1529"/>
  <c r="BR1531"/>
  <c r="BR1527"/>
  <c r="BR1518"/>
  <c r="BR1530"/>
  <c r="BR1532"/>
  <c r="BR1534"/>
  <c r="BR1536"/>
  <c r="BR1538"/>
  <c r="BR1540"/>
  <c r="BR1542"/>
  <c r="BR1544"/>
  <c r="BV1515"/>
  <c r="BU1515"/>
  <c r="BW315"/>
  <c r="BR315"/>
  <c r="V338"/>
  <c r="R338"/>
  <c r="U338"/>
  <c r="BD378"/>
  <c r="AS378"/>
  <c r="BN376"/>
  <c r="AT376"/>
  <c r="BN378"/>
  <c r="AT378"/>
  <c r="AW378"/>
  <c r="BN380"/>
  <c r="AW380"/>
  <c r="BD366"/>
  <c r="AV366"/>
  <c r="BD368"/>
  <c r="AV368"/>
  <c r="BN370"/>
  <c r="AW370"/>
  <c r="BN371"/>
  <c r="AW371"/>
  <c r="BN373"/>
  <c r="AW373"/>
  <c r="BN375"/>
  <c r="AW375"/>
  <c r="BN317"/>
  <c r="AT317"/>
  <c r="BN393"/>
  <c r="AW393"/>
  <c r="J93"/>
  <c r="AJ293"/>
  <c r="BJ293"/>
  <c r="V93"/>
  <c r="S93"/>
  <c r="AN228"/>
  <c r="W228"/>
  <c r="T228"/>
  <c r="R228"/>
  <c r="AI228"/>
  <c r="BI228"/>
  <c r="Q228"/>
  <c r="BT336"/>
  <c r="BT321"/>
  <c r="BR321"/>
  <c r="BU321"/>
  <c r="BJ338"/>
  <c r="AQ338"/>
  <c r="V342"/>
  <c r="BG136"/>
  <c r="BD384"/>
  <c r="AV384"/>
  <c r="BN274"/>
  <c r="AT274"/>
  <c r="AR274"/>
  <c r="AU274"/>
  <c r="BN330"/>
  <c r="AT330"/>
  <c r="AV136"/>
  <c r="AT276"/>
  <c r="AW276"/>
  <c r="O91"/>
  <c r="AO291"/>
  <c r="BO291"/>
  <c r="E90"/>
  <c r="AE290"/>
  <c r="BE290"/>
  <c r="G90"/>
  <c r="AG290"/>
  <c r="BG290"/>
  <c r="T286"/>
  <c r="W286"/>
  <c r="AN286"/>
  <c r="AS273"/>
  <c r="AR273"/>
  <c r="BD273"/>
  <c r="AV273"/>
  <c r="I92"/>
  <c r="AI292"/>
  <c r="BI292"/>
  <c r="Q1537"/>
  <c r="AN294"/>
  <c r="W294"/>
  <c r="AT1525"/>
  <c r="AT1515"/>
  <c r="AR1515"/>
  <c r="AU1515"/>
  <c r="BU1687"/>
  <c r="I90"/>
  <c r="AI290"/>
  <c r="BI290"/>
  <c r="Q1619"/>
  <c r="S1619"/>
  <c r="S1628"/>
  <c r="Q1628"/>
  <c r="V1628"/>
  <c r="T1628"/>
  <c r="W1628"/>
  <c r="AN1528"/>
  <c r="BN1528"/>
  <c r="F91"/>
  <c r="AF291"/>
  <c r="BF291"/>
  <c r="BU1728"/>
  <c r="V279"/>
  <c r="S279"/>
  <c r="AD279"/>
  <c r="BU1622"/>
  <c r="R1480"/>
  <c r="U1480"/>
  <c r="V1480"/>
  <c r="R1473"/>
  <c r="U1473"/>
  <c r="V1473"/>
  <c r="BS265"/>
  <c r="BV265"/>
  <c r="Q20"/>
  <c r="S20"/>
  <c r="BR316"/>
  <c r="BU316"/>
  <c r="AV372"/>
  <c r="AR374"/>
  <c r="AU374"/>
  <c r="U18"/>
  <c r="AW339"/>
  <c r="BE85"/>
  <c r="R1625"/>
  <c r="U1625"/>
  <c r="U135"/>
  <c r="AW1530"/>
  <c r="AW1523"/>
  <c r="V1617"/>
  <c r="R1623"/>
  <c r="U1623"/>
  <c r="Q1627"/>
  <c r="W1615"/>
  <c r="W1629"/>
  <c r="AQ330"/>
  <c r="Q1480"/>
  <c r="W1479"/>
  <c r="BF86"/>
  <c r="Q339"/>
  <c r="AQ339"/>
  <c r="AW321"/>
  <c r="AQ292"/>
  <c r="AF378"/>
  <c r="BF378"/>
  <c r="Q378"/>
  <c r="AN379"/>
  <c r="T379"/>
  <c r="AD365"/>
  <c r="S365"/>
  <c r="AD367"/>
  <c r="V367"/>
  <c r="AD369"/>
  <c r="Q369"/>
  <c r="V369"/>
  <c r="AD371"/>
  <c r="S371"/>
  <c r="BJ318"/>
  <c r="AQ318"/>
  <c r="S318"/>
  <c r="R318"/>
  <c r="U318"/>
  <c r="BJ333"/>
  <c r="BN344"/>
  <c r="AT344"/>
  <c r="I93"/>
  <c r="AI293"/>
  <c r="BI293"/>
  <c r="E93"/>
  <c r="AE293"/>
  <c r="BE293"/>
  <c r="T316"/>
  <c r="R316"/>
  <c r="U316"/>
  <c r="AF229"/>
  <c r="Q229"/>
  <c r="S269"/>
  <c r="R269"/>
  <c r="U269"/>
  <c r="V269"/>
  <c r="AH268"/>
  <c r="Q268"/>
  <c r="AH267"/>
  <c r="Q267"/>
  <c r="BT332"/>
  <c r="BR332"/>
  <c r="BU332"/>
  <c r="BT334"/>
  <c r="BR334"/>
  <c r="BU334"/>
  <c r="K91"/>
  <c r="AK291"/>
  <c r="BK291"/>
  <c r="T391"/>
  <c r="W391"/>
  <c r="AN391"/>
  <c r="BN135"/>
  <c r="AT135"/>
  <c r="AR135"/>
  <c r="AQ135"/>
  <c r="P92"/>
  <c r="AP292"/>
  <c r="BP292"/>
  <c r="K92"/>
  <c r="AK292"/>
  <c r="BK292"/>
  <c r="N91"/>
  <c r="AN291"/>
  <c r="W291"/>
  <c r="L91"/>
  <c r="AL291"/>
  <c r="BL291"/>
  <c r="P91"/>
  <c r="AP291"/>
  <c r="BP291"/>
  <c r="D90"/>
  <c r="S290"/>
  <c r="AD290"/>
  <c r="L90"/>
  <c r="AL290"/>
  <c r="BL290"/>
  <c r="N21"/>
  <c r="T20"/>
  <c r="AO294"/>
  <c r="BO294"/>
  <c r="H92"/>
  <c r="AH292"/>
  <c r="BH292"/>
  <c r="J92"/>
  <c r="AJ292"/>
  <c r="BJ292"/>
  <c r="AF265"/>
  <c r="BF265"/>
  <c r="AT1522"/>
  <c r="AW1522"/>
  <c r="AS1518"/>
  <c r="AR1518"/>
  <c r="AU1518"/>
  <c r="AJ294"/>
  <c r="BJ294"/>
  <c r="AH294"/>
  <c r="BH294"/>
  <c r="AS1529"/>
  <c r="AR1529"/>
  <c r="AU1529"/>
  <c r="AQ1529"/>
  <c r="AT1527"/>
  <c r="AR1527"/>
  <c r="AU1527"/>
  <c r="AT1521"/>
  <c r="AW1521"/>
  <c r="AS1521"/>
  <c r="AR1521"/>
  <c r="AU1521"/>
  <c r="Q294"/>
  <c r="AD294"/>
  <c r="M92"/>
  <c r="AM292"/>
  <c r="BM292"/>
  <c r="N90"/>
  <c r="T290"/>
  <c r="W290"/>
  <c r="S1621"/>
  <c r="R1621"/>
  <c r="U1621"/>
  <c r="AQ1525"/>
  <c r="AD1522"/>
  <c r="BD1522"/>
  <c r="BU1522"/>
  <c r="S1622"/>
  <c r="Q1626"/>
  <c r="V1626"/>
  <c r="AN1516"/>
  <c r="BN1516"/>
  <c r="T1616"/>
  <c r="AN1517"/>
  <c r="BN1517"/>
  <c r="W1617"/>
  <c r="AF285"/>
  <c r="AF85"/>
  <c r="Q285"/>
  <c r="AM294"/>
  <c r="BM294"/>
  <c r="G92"/>
  <c r="AG292"/>
  <c r="BG292"/>
  <c r="AL294"/>
  <c r="BL294"/>
  <c r="BU1726"/>
  <c r="N92"/>
  <c r="T292"/>
  <c r="AN292"/>
  <c r="J290"/>
  <c r="K290"/>
  <c r="M290"/>
  <c r="F290"/>
  <c r="H290"/>
  <c r="O290"/>
  <c r="P290"/>
  <c r="H286"/>
  <c r="AH286"/>
  <c r="BH286"/>
  <c r="G286"/>
  <c r="AG286"/>
  <c r="BG286"/>
  <c r="D286"/>
  <c r="D86"/>
  <c r="M286"/>
  <c r="AM286"/>
  <c r="BM286"/>
  <c r="K286"/>
  <c r="AK286"/>
  <c r="BK286"/>
  <c r="P286"/>
  <c r="AP286"/>
  <c r="BP286"/>
  <c r="BP86"/>
  <c r="J286"/>
  <c r="AJ286"/>
  <c r="BJ286"/>
  <c r="AP294"/>
  <c r="BP294"/>
  <c r="AK332"/>
  <c r="Q332"/>
  <c r="M93"/>
  <c r="AM293"/>
  <c r="BM293"/>
  <c r="AW283"/>
  <c r="AT283"/>
  <c r="V1470"/>
  <c r="R1470"/>
  <c r="U1470"/>
  <c r="V1478"/>
  <c r="R1478"/>
  <c r="U1478"/>
  <c r="V1469"/>
  <c r="AQ341"/>
  <c r="BK341"/>
  <c r="AR385"/>
  <c r="AU385"/>
  <c r="Q1477"/>
  <c r="AQ344"/>
  <c r="BR326"/>
  <c r="BU326"/>
  <c r="AU144"/>
  <c r="AR338"/>
  <c r="AU338"/>
  <c r="V1618"/>
  <c r="W1630"/>
  <c r="Q273"/>
  <c r="BR143"/>
  <c r="R336"/>
  <c r="U336"/>
  <c r="Q343"/>
  <c r="R283"/>
  <c r="V91"/>
  <c r="S91"/>
  <c r="V89"/>
  <c r="S89"/>
  <c r="AI289"/>
  <c r="BI289"/>
  <c r="L93"/>
  <c r="AL293"/>
  <c r="BL293"/>
  <c r="AP289"/>
  <c r="BP289"/>
  <c r="K87"/>
  <c r="AK287"/>
  <c r="BK287"/>
  <c r="BK87"/>
  <c r="M87"/>
  <c r="AM287"/>
  <c r="BM287"/>
  <c r="P87"/>
  <c r="AP287"/>
  <c r="BP287"/>
  <c r="F87"/>
  <c r="AF287"/>
  <c r="BF287"/>
  <c r="BK132"/>
  <c r="AO83"/>
  <c r="BO133"/>
  <c r="BO83"/>
  <c r="AO86"/>
  <c r="BO136"/>
  <c r="BO86"/>
  <c r="AL85"/>
  <c r="BL135"/>
  <c r="BL85"/>
  <c r="AI83"/>
  <c r="BI133"/>
  <c r="BI83"/>
  <c r="BN134"/>
  <c r="G89"/>
  <c r="BL86"/>
  <c r="AF83"/>
  <c r="BL83"/>
  <c r="AE85"/>
  <c r="BP85"/>
  <c r="BM83"/>
  <c r="BI86"/>
  <c r="N87"/>
  <c r="AN287"/>
  <c r="W287"/>
  <c r="AV132"/>
  <c r="F289"/>
  <c r="O289"/>
  <c r="H87"/>
  <c r="AH287"/>
  <c r="BH287"/>
  <c r="J87"/>
  <c r="AJ287"/>
  <c r="BJ287"/>
  <c r="AJ83"/>
  <c r="BJ133"/>
  <c r="BI132"/>
  <c r="BO132"/>
  <c r="AH85"/>
  <c r="BH135"/>
  <c r="BH85"/>
  <c r="AK85"/>
  <c r="BK135"/>
  <c r="BK85"/>
  <c r="AP83"/>
  <c r="BP133"/>
  <c r="BP83"/>
  <c r="AM85"/>
  <c r="BM135"/>
  <c r="AG83"/>
  <c r="BG133"/>
  <c r="BG83"/>
  <c r="BM136"/>
  <c r="BI134"/>
  <c r="BM134"/>
  <c r="Q336"/>
  <c r="Q287"/>
  <c r="V19"/>
  <c r="W283"/>
  <c r="R270"/>
  <c r="AF281"/>
  <c r="P293"/>
  <c r="N293"/>
  <c r="O293"/>
  <c r="AD283"/>
  <c r="AT272"/>
  <c r="AD291"/>
  <c r="BW140"/>
  <c r="BT139"/>
  <c r="Q230"/>
  <c r="AQ337"/>
  <c r="AQ320"/>
  <c r="AQ324"/>
  <c r="AQ325"/>
  <c r="AT132"/>
  <c r="BJ339"/>
  <c r="Q270"/>
  <c r="E92"/>
  <c r="L92"/>
  <c r="H91"/>
  <c r="J91"/>
  <c r="G91"/>
  <c r="V291"/>
  <c r="BW142"/>
  <c r="D92"/>
  <c r="F92"/>
  <c r="O92"/>
  <c r="Q19"/>
  <c r="U19"/>
  <c r="AD278"/>
  <c r="E91"/>
  <c r="BV139"/>
  <c r="BS144"/>
  <c r="AT134"/>
  <c r="BF133"/>
  <c r="BF83"/>
  <c r="N85"/>
  <c r="BT137"/>
  <c r="AD289"/>
  <c r="T341"/>
  <c r="BV142"/>
  <c r="T289"/>
  <c r="W289"/>
  <c r="BS137"/>
  <c r="BT138"/>
  <c r="BU1671"/>
  <c r="AV265"/>
  <c r="BU1489"/>
  <c r="BU1688"/>
  <c r="BW143"/>
  <c r="BW137"/>
  <c r="BS142"/>
  <c r="BR142"/>
  <c r="AN289"/>
  <c r="AM291"/>
  <c r="BM291"/>
  <c r="K293"/>
  <c r="AF293"/>
  <c r="BF293"/>
  <c r="G293"/>
  <c r="AF86"/>
  <c r="AG289"/>
  <c r="BG289"/>
  <c r="M89"/>
  <c r="AH293"/>
  <c r="BH293"/>
  <c r="BH93"/>
  <c r="BH86"/>
  <c r="BH83"/>
  <c r="BO85"/>
  <c r="BI85"/>
  <c r="BG85"/>
  <c r="BE86"/>
  <c r="BK86"/>
  <c r="V323"/>
  <c r="T331"/>
  <c r="W329"/>
  <c r="W321"/>
  <c r="H83"/>
  <c r="L83"/>
  <c r="AD85"/>
  <c r="W336"/>
  <c r="L86"/>
  <c r="F85"/>
  <c r="J85"/>
  <c r="O85"/>
  <c r="I85"/>
  <c r="P85"/>
  <c r="E83"/>
  <c r="K83"/>
  <c r="G85"/>
  <c r="M83"/>
  <c r="AN86"/>
  <c r="W332"/>
  <c r="E86"/>
  <c r="I86"/>
  <c r="K86"/>
  <c r="BC144"/>
  <c r="R638"/>
  <c r="U638"/>
  <c r="R666"/>
  <c r="U666"/>
  <c r="D83"/>
  <c r="AF132"/>
  <c r="AJ136"/>
  <c r="F86"/>
  <c r="AH86"/>
  <c r="AL86"/>
  <c r="F83"/>
  <c r="AH83"/>
  <c r="J83"/>
  <c r="AL83"/>
  <c r="O83"/>
  <c r="O86"/>
  <c r="H85"/>
  <c r="AJ85"/>
  <c r="L85"/>
  <c r="AO85"/>
  <c r="E85"/>
  <c r="AI85"/>
  <c r="K85"/>
  <c r="AP85"/>
  <c r="AE83"/>
  <c r="I83"/>
  <c r="P83"/>
  <c r="AG85"/>
  <c r="M85"/>
  <c r="G83"/>
  <c r="AM83"/>
  <c r="AE86"/>
  <c r="AI86"/>
  <c r="N86"/>
  <c r="M86"/>
  <c r="D85"/>
  <c r="E81"/>
  <c r="AE131"/>
  <c r="BE87"/>
  <c r="BG87"/>
  <c r="BH87"/>
  <c r="BI87"/>
  <c r="BJ87"/>
  <c r="BM87"/>
  <c r="AO87"/>
  <c r="AP87"/>
  <c r="AL89"/>
  <c r="AM89"/>
  <c r="BE90"/>
  <c r="BG90"/>
  <c r="BI90"/>
  <c r="AD91"/>
  <c r="AE91"/>
  <c r="AG91"/>
  <c r="AH91"/>
  <c r="AI91"/>
  <c r="AJ91"/>
  <c r="AK91"/>
  <c r="AL91"/>
  <c r="BO91"/>
  <c r="BP91"/>
  <c r="BE92"/>
  <c r="BG92"/>
  <c r="BH92"/>
  <c r="BI92"/>
  <c r="BJ92"/>
  <c r="BK92"/>
  <c r="BL92"/>
  <c r="BM92"/>
  <c r="AO92"/>
  <c r="AP92"/>
  <c r="BE93"/>
  <c r="BI93"/>
  <c r="BJ93"/>
  <c r="BL93"/>
  <c r="BM93"/>
  <c r="N284"/>
  <c r="I288"/>
  <c r="U232"/>
  <c r="AV232"/>
  <c r="U240"/>
  <c r="AV240"/>
  <c r="BC132"/>
  <c r="M132"/>
  <c r="AJ132"/>
  <c r="BC133"/>
  <c r="AN133"/>
  <c r="BC134"/>
  <c r="O134"/>
  <c r="AJ134"/>
  <c r="BC135"/>
  <c r="BC136"/>
  <c r="BC137"/>
  <c r="AE87"/>
  <c r="AG87"/>
  <c r="AH87"/>
  <c r="AI87"/>
  <c r="AJ87"/>
  <c r="AK87"/>
  <c r="AM87"/>
  <c r="BO137"/>
  <c r="BO87"/>
  <c r="BP137"/>
  <c r="BP87"/>
  <c r="BE138"/>
  <c r="BG138"/>
  <c r="BH138"/>
  <c r="BI138"/>
  <c r="BJ138"/>
  <c r="BK138"/>
  <c r="BL138"/>
  <c r="BM138"/>
  <c r="BE139"/>
  <c r="BG139"/>
  <c r="BG89"/>
  <c r="BH139"/>
  <c r="BI139"/>
  <c r="BJ139"/>
  <c r="BK139"/>
  <c r="BL139"/>
  <c r="BL89"/>
  <c r="BM139"/>
  <c r="BM89"/>
  <c r="BC140"/>
  <c r="AE90"/>
  <c r="AG90"/>
  <c r="AI90"/>
  <c r="BO140"/>
  <c r="BP140"/>
  <c r="BE141"/>
  <c r="BG141"/>
  <c r="BG91"/>
  <c r="BH141"/>
  <c r="BH91"/>
  <c r="BI141"/>
  <c r="BI91"/>
  <c r="BJ141"/>
  <c r="BJ91"/>
  <c r="BK141"/>
  <c r="BK91"/>
  <c r="BL141"/>
  <c r="BL91"/>
  <c r="BM141"/>
  <c r="BM91"/>
  <c r="AN91"/>
  <c r="AO91"/>
  <c r="AP91"/>
  <c r="BC142"/>
  <c r="AE92"/>
  <c r="AG92"/>
  <c r="AH92"/>
  <c r="AI92"/>
  <c r="AJ92"/>
  <c r="AK92"/>
  <c r="AL92"/>
  <c r="AM92"/>
  <c r="BO142"/>
  <c r="BO92"/>
  <c r="BP142"/>
  <c r="BP92"/>
  <c r="BC143"/>
  <c r="AE93"/>
  <c r="AI93"/>
  <c r="AJ93"/>
  <c r="AL93"/>
  <c r="AM93"/>
  <c r="BO143"/>
  <c r="BP143"/>
  <c r="N333"/>
  <c r="BF87"/>
  <c r="BF91"/>
  <c r="BF93"/>
  <c r="BN216"/>
  <c r="AT216"/>
  <c r="BN218"/>
  <c r="AT218"/>
  <c r="AT222"/>
  <c r="BN222"/>
  <c r="BN224"/>
  <c r="AT224"/>
  <c r="AC225"/>
  <c r="AC75"/>
  <c r="C75"/>
  <c r="H271"/>
  <c r="I275"/>
  <c r="AI275"/>
  <c r="BI275"/>
  <c r="G275"/>
  <c r="J276"/>
  <c r="R276"/>
  <c r="J277"/>
  <c r="AJ277"/>
  <c r="BJ277"/>
  <c r="F277"/>
  <c r="J280"/>
  <c r="AJ280"/>
  <c r="BJ280"/>
  <c r="H280"/>
  <c r="AH280"/>
  <c r="BH280"/>
  <c r="E280"/>
  <c r="Q218"/>
  <c r="Q227"/>
  <c r="BC81"/>
  <c r="P131"/>
  <c r="N131"/>
  <c r="L131"/>
  <c r="J131"/>
  <c r="H131"/>
  <c r="F131"/>
  <c r="D131"/>
  <c r="AC80"/>
  <c r="AC79"/>
  <c r="AC78"/>
  <c r="AC77"/>
  <c r="AC76"/>
  <c r="AC74"/>
  <c r="AC73"/>
  <c r="AC72"/>
  <c r="AC71"/>
  <c r="AC70"/>
  <c r="AC69"/>
  <c r="AC68"/>
  <c r="AC67"/>
  <c r="AC66"/>
  <c r="AC65"/>
  <c r="BN220"/>
  <c r="AT220"/>
  <c r="AR220"/>
  <c r="AU220"/>
  <c r="AF87"/>
  <c r="AF91"/>
  <c r="AF93"/>
  <c r="W215"/>
  <c r="Q216"/>
  <c r="W216"/>
  <c r="T218"/>
  <c r="R218"/>
  <c r="W218"/>
  <c r="Q222"/>
  <c r="T222"/>
  <c r="R222"/>
  <c r="W222"/>
  <c r="Q223"/>
  <c r="W223"/>
  <c r="Q224"/>
  <c r="T224"/>
  <c r="R224"/>
  <c r="W224"/>
  <c r="J225"/>
  <c r="AJ225"/>
  <c r="BJ225"/>
  <c r="F225"/>
  <c r="N225"/>
  <c r="T227"/>
  <c r="R227"/>
  <c r="W227"/>
  <c r="E1474"/>
  <c r="I1474"/>
  <c r="I1475"/>
  <c r="M1474"/>
  <c r="M1475"/>
  <c r="AC81"/>
  <c r="O131"/>
  <c r="M131"/>
  <c r="K131"/>
  <c r="I131"/>
  <c r="G131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F389"/>
  <c r="AF389"/>
  <c r="BF389"/>
  <c r="P389"/>
  <c r="I389"/>
  <c r="N389"/>
  <c r="H389"/>
  <c r="E389"/>
  <c r="K389"/>
  <c r="AD292"/>
  <c r="V292"/>
  <c r="BD285"/>
  <c r="AS285"/>
  <c r="BT319"/>
  <c r="BR319"/>
  <c r="BU319"/>
  <c r="BW319"/>
  <c r="H388"/>
  <c r="AH388"/>
  <c r="BH388"/>
  <c r="P388"/>
  <c r="AP388"/>
  <c r="BP388"/>
  <c r="E388"/>
  <c r="AE388"/>
  <c r="BE388"/>
  <c r="J388"/>
  <c r="AJ388"/>
  <c r="BJ388"/>
  <c r="K388"/>
  <c r="AK388"/>
  <c r="BK388"/>
  <c r="O388"/>
  <c r="AO388"/>
  <c r="BO388"/>
  <c r="G388"/>
  <c r="AG388"/>
  <c r="BG388"/>
  <c r="M388"/>
  <c r="AM388"/>
  <c r="BM388"/>
  <c r="L388"/>
  <c r="AL388"/>
  <c r="BL388"/>
  <c r="D22"/>
  <c r="S21"/>
  <c r="AS275"/>
  <c r="AV275"/>
  <c r="BV270"/>
  <c r="BS270"/>
  <c r="BR270"/>
  <c r="R344"/>
  <c r="U344"/>
  <c r="Q1467"/>
  <c r="Q1469"/>
  <c r="Q1471"/>
  <c r="Q1473"/>
  <c r="Q1478"/>
  <c r="AS241"/>
  <c r="U241"/>
  <c r="AV241"/>
  <c r="AS233"/>
  <c r="U233"/>
  <c r="AV233"/>
  <c r="BU1733"/>
  <c r="AD381"/>
  <c r="S381"/>
  <c r="V381"/>
  <c r="AE369"/>
  <c r="BE369"/>
  <c r="R369"/>
  <c r="U369"/>
  <c r="T1469"/>
  <c r="R1469"/>
  <c r="U1469"/>
  <c r="AF215"/>
  <c r="Q215"/>
  <c r="AF217"/>
  <c r="Q217"/>
  <c r="AQ217"/>
  <c r="AF219"/>
  <c r="Q219"/>
  <c r="BF221"/>
  <c r="AR221"/>
  <c r="AU221"/>
  <c r="BF223"/>
  <c r="AR223"/>
  <c r="AU223"/>
  <c r="AN226"/>
  <c r="T226"/>
  <c r="R226"/>
  <c r="BG227"/>
  <c r="T388"/>
  <c r="W388"/>
  <c r="AN388"/>
  <c r="W275"/>
  <c r="T275"/>
  <c r="AN275"/>
  <c r="AF272"/>
  <c r="BF272"/>
  <c r="Q272"/>
  <c r="AQ272"/>
  <c r="BN132"/>
  <c r="AW132"/>
  <c r="AW340"/>
  <c r="AR340"/>
  <c r="AU340"/>
  <c r="R381"/>
  <c r="U381"/>
  <c r="Q1466"/>
  <c r="Q1472"/>
  <c r="Q1468"/>
  <c r="R223"/>
  <c r="R217"/>
  <c r="U217"/>
  <c r="R215"/>
  <c r="Q1476"/>
  <c r="R220"/>
  <c r="U242"/>
  <c r="AV242"/>
  <c r="AS242"/>
  <c r="AS237"/>
  <c r="U237"/>
  <c r="AV237"/>
  <c r="AS231"/>
  <c r="U231"/>
  <c r="AV231"/>
  <c r="BU1735"/>
  <c r="BU1731"/>
  <c r="AD379"/>
  <c r="S379"/>
  <c r="V379"/>
  <c r="AG226"/>
  <c r="BG226"/>
  <c r="Q226"/>
  <c r="AQ226"/>
  <c r="BN227"/>
  <c r="AT227"/>
  <c r="AW227"/>
  <c r="AN230"/>
  <c r="T230"/>
  <c r="R230"/>
  <c r="W230"/>
  <c r="BN229"/>
  <c r="AT229"/>
  <c r="AW229"/>
  <c r="T279"/>
  <c r="W279"/>
  <c r="AN279"/>
  <c r="AN277"/>
  <c r="W277"/>
  <c r="T277"/>
  <c r="BT340"/>
  <c r="BR340"/>
  <c r="BU340"/>
  <c r="V289"/>
  <c r="S289"/>
  <c r="BW269"/>
  <c r="BT269"/>
  <c r="AR272"/>
  <c r="U272"/>
  <c r="U274"/>
  <c r="R1471"/>
  <c r="U1471"/>
  <c r="Q1470"/>
  <c r="R216"/>
  <c r="R219"/>
  <c r="BU1737"/>
  <c r="AH93"/>
  <c r="AP86"/>
  <c r="G86"/>
  <c r="P86"/>
  <c r="BR137"/>
  <c r="AM86"/>
  <c r="R279"/>
  <c r="BU1516"/>
  <c r="BU1568"/>
  <c r="AN280"/>
  <c r="T280"/>
  <c r="W280"/>
  <c r="R273"/>
  <c r="AM91"/>
  <c r="AK86"/>
  <c r="J86"/>
  <c r="H86"/>
  <c r="BJ83"/>
  <c r="Q265"/>
  <c r="BU1532"/>
  <c r="Q324"/>
  <c r="AW325"/>
  <c r="T392"/>
  <c r="AN392"/>
  <c r="AD387"/>
  <c r="Q387"/>
  <c r="S387"/>
  <c r="BT271"/>
  <c r="BW271"/>
  <c r="BT144"/>
  <c r="BW144"/>
  <c r="AD390"/>
  <c r="S390"/>
  <c r="V390"/>
  <c r="S339"/>
  <c r="R339"/>
  <c r="U339"/>
  <c r="AF392"/>
  <c r="Q392"/>
  <c r="BR144"/>
  <c r="U234"/>
  <c r="AV234"/>
  <c r="S281"/>
  <c r="R281"/>
  <c r="AD281"/>
  <c r="V281"/>
  <c r="Q281"/>
  <c r="AQ281"/>
  <c r="AW136"/>
  <c r="AT136"/>
  <c r="AR136"/>
  <c r="BN136"/>
  <c r="AN387"/>
  <c r="T387"/>
  <c r="W387"/>
  <c r="T285"/>
  <c r="AN285"/>
  <c r="AN342"/>
  <c r="T342"/>
  <c r="R342"/>
  <c r="U342"/>
  <c r="BT283"/>
  <c r="BW283"/>
  <c r="AG89"/>
  <c r="U266"/>
  <c r="BU1681"/>
  <c r="BU1739"/>
  <c r="S341"/>
  <c r="V341"/>
  <c r="Q1532"/>
  <c r="BW325"/>
  <c r="BU1635"/>
  <c r="BU1740"/>
  <c r="AS266"/>
  <c r="AR266"/>
  <c r="AU266"/>
  <c r="BD266"/>
  <c r="AV266"/>
  <c r="BD1523"/>
  <c r="BU1523"/>
  <c r="AS1523"/>
  <c r="AD389"/>
  <c r="S389"/>
  <c r="V389"/>
  <c r="AD388"/>
  <c r="S388"/>
  <c r="BS268"/>
  <c r="BV268"/>
  <c r="AR1530"/>
  <c r="AU1530"/>
  <c r="AL340"/>
  <c r="Q340"/>
  <c r="AF390"/>
  <c r="Q390"/>
  <c r="BU1717"/>
  <c r="BU1693"/>
  <c r="BU1683"/>
  <c r="BU1569"/>
  <c r="BU1565"/>
  <c r="BV293"/>
  <c r="BS293"/>
  <c r="W343"/>
  <c r="R343"/>
  <c r="U343"/>
  <c r="AD393"/>
  <c r="S393"/>
  <c r="V393"/>
  <c r="Q393"/>
  <c r="BM86"/>
  <c r="Q289"/>
  <c r="BR338"/>
  <c r="BU338"/>
  <c r="BU1540"/>
  <c r="BU1536"/>
  <c r="BR269"/>
  <c r="BR1519"/>
  <c r="AR366"/>
  <c r="AU366"/>
  <c r="AR1520"/>
  <c r="AU1520"/>
  <c r="AW316"/>
  <c r="Q318"/>
  <c r="U243"/>
  <c r="AV243"/>
  <c r="AS243"/>
  <c r="T390"/>
  <c r="R390"/>
  <c r="U390"/>
  <c r="AN390"/>
  <c r="W390"/>
  <c r="BU1719"/>
  <c r="BU1715"/>
  <c r="BU1685"/>
  <c r="BU1618"/>
  <c r="BU1567"/>
  <c r="R340"/>
  <c r="U340"/>
  <c r="W340"/>
  <c r="AW281"/>
  <c r="BN281"/>
  <c r="AT281"/>
  <c r="BN343"/>
  <c r="AT343"/>
  <c r="AS132"/>
  <c r="BD132"/>
  <c r="R372"/>
  <c r="U372"/>
  <c r="Q342"/>
  <c r="BU1518"/>
  <c r="BU1619"/>
  <c r="BU1573"/>
  <c r="AN1535"/>
  <c r="T1585"/>
  <c r="BU1724"/>
  <c r="BU1720"/>
  <c r="BU1716"/>
  <c r="BU1672"/>
  <c r="BU1666"/>
  <c r="BO1535"/>
  <c r="BT1535"/>
  <c r="R380"/>
  <c r="U380"/>
  <c r="V380"/>
  <c r="W373"/>
  <c r="R373"/>
  <c r="U373"/>
  <c r="BS275"/>
  <c r="BV275"/>
  <c r="BW278"/>
  <c r="BT278"/>
  <c r="Q91"/>
  <c r="V1621"/>
  <c r="BW334"/>
  <c r="Q329"/>
  <c r="AR370"/>
  <c r="AU370"/>
  <c r="R278"/>
  <c r="R375"/>
  <c r="U375"/>
  <c r="R367"/>
  <c r="U367"/>
  <c r="R267"/>
  <c r="R1620"/>
  <c r="U1620"/>
  <c r="AW1520"/>
  <c r="AQ1518"/>
  <c r="BU1589"/>
  <c r="BU1586"/>
  <c r="BU1582"/>
  <c r="BU1578"/>
  <c r="BU1574"/>
  <c r="BU1571"/>
  <c r="BU1722"/>
  <c r="BU1718"/>
  <c r="BU1714"/>
  <c r="BU1669"/>
  <c r="BU1626"/>
  <c r="L87"/>
  <c r="AL287"/>
  <c r="D87"/>
  <c r="V287"/>
  <c r="AD287"/>
  <c r="S287"/>
  <c r="R287"/>
  <c r="BW268"/>
  <c r="BT268"/>
  <c r="BW290"/>
  <c r="BT290"/>
  <c r="Q1536"/>
  <c r="R393"/>
  <c r="U393"/>
  <c r="R376"/>
  <c r="U376"/>
  <c r="Q1585"/>
  <c r="R1624"/>
  <c r="U1624"/>
  <c r="R370"/>
  <c r="U370"/>
  <c r="R317"/>
  <c r="U317"/>
  <c r="AN265"/>
  <c r="W265"/>
  <c r="T265"/>
  <c r="R265"/>
  <c r="BU1741"/>
  <c r="BU1727"/>
  <c r="BU1677"/>
  <c r="BU1642"/>
  <c r="BU1615"/>
  <c r="BU1592"/>
  <c r="BU1587"/>
  <c r="BU1583"/>
  <c r="BU1579"/>
  <c r="BU1575"/>
  <c r="AV1534"/>
  <c r="AR1534"/>
  <c r="AU1534"/>
  <c r="AV1532"/>
  <c r="AR1532"/>
  <c r="AU1532"/>
  <c r="Q334"/>
  <c r="R334"/>
  <c r="U334"/>
  <c r="AJ389"/>
  <c r="AF388"/>
  <c r="Q388"/>
  <c r="BP329"/>
  <c r="AQ329"/>
  <c r="AD133"/>
  <c r="V133"/>
  <c r="S133"/>
  <c r="Q133"/>
  <c r="AW1515"/>
  <c r="R132"/>
  <c r="AQ316"/>
  <c r="BU1743"/>
  <c r="K394"/>
  <c r="AK394"/>
  <c r="I394"/>
  <c r="D394"/>
  <c r="J394"/>
  <c r="N394"/>
  <c r="P394"/>
  <c r="G394"/>
  <c r="O394"/>
  <c r="E394"/>
  <c r="AE394"/>
  <c r="M394"/>
  <c r="F394"/>
  <c r="H394"/>
  <c r="L394"/>
  <c r="AS235"/>
  <c r="U235"/>
  <c r="AV235"/>
  <c r="S271"/>
  <c r="AD271"/>
  <c r="V271"/>
  <c r="BU1689"/>
  <c r="BU1676"/>
  <c r="BU1631"/>
  <c r="BU1617"/>
  <c r="BU1593"/>
  <c r="BU1590"/>
  <c r="BU1584"/>
  <c r="BU1580"/>
  <c r="BU1576"/>
  <c r="BU1572"/>
  <c r="BM334"/>
  <c r="AQ334"/>
  <c r="BK343"/>
  <c r="AQ343"/>
  <c r="AV1533"/>
  <c r="AR1533"/>
  <c r="AU1533"/>
  <c r="AW1531"/>
  <c r="AR1531"/>
  <c r="AU1531"/>
  <c r="T133"/>
  <c r="W133"/>
  <c r="Q1544"/>
  <c r="F288"/>
  <c r="H288"/>
  <c r="N288"/>
  <c r="J288"/>
  <c r="G288"/>
  <c r="M288"/>
  <c r="O288"/>
  <c r="E288"/>
  <c r="K288"/>
  <c r="L288"/>
  <c r="P288"/>
  <c r="D288"/>
  <c r="D282"/>
  <c r="E282"/>
  <c r="M282"/>
  <c r="AM282"/>
  <c r="BM282"/>
  <c r="O282"/>
  <c r="N282"/>
  <c r="K282"/>
  <c r="G282"/>
  <c r="H282"/>
  <c r="I282"/>
  <c r="J282"/>
  <c r="F282"/>
  <c r="L282"/>
  <c r="P282"/>
  <c r="S277"/>
  <c r="R277"/>
  <c r="V277"/>
  <c r="AD277"/>
  <c r="AM278"/>
  <c r="BM278"/>
  <c r="Q278"/>
  <c r="BU1721"/>
  <c r="BU1639"/>
  <c r="AK317"/>
  <c r="Q317"/>
  <c r="AK283"/>
  <c r="Q283"/>
  <c r="AQ283"/>
  <c r="BR139"/>
  <c r="AV1529"/>
  <c r="AV1518"/>
  <c r="Q1543"/>
  <c r="AU135"/>
  <c r="Q335"/>
  <c r="Q330"/>
  <c r="AR1519"/>
  <c r="AU1519"/>
  <c r="AR1526"/>
  <c r="AU1526"/>
  <c r="AQ221"/>
  <c r="U221"/>
  <c r="F284"/>
  <c r="H284"/>
  <c r="J284"/>
  <c r="D284"/>
  <c r="E284"/>
  <c r="K284"/>
  <c r="L284"/>
  <c r="M284"/>
  <c r="O284"/>
  <c r="AO284"/>
  <c r="BO284"/>
  <c r="P284"/>
  <c r="I284"/>
  <c r="G284"/>
  <c r="S280"/>
  <c r="AD280"/>
  <c r="V280"/>
  <c r="AH279"/>
  <c r="BH279"/>
  <c r="Q279"/>
  <c r="BU1723"/>
  <c r="BU1664"/>
  <c r="BU1628"/>
  <c r="AS239"/>
  <c r="U239"/>
  <c r="AV239"/>
  <c r="BM335"/>
  <c r="AQ335"/>
  <c r="V134"/>
  <c r="AD134"/>
  <c r="S134"/>
  <c r="R134"/>
  <c r="AE294"/>
  <c r="AV1524"/>
  <c r="AR1524"/>
  <c r="AU1524"/>
  <c r="U283"/>
  <c r="U220"/>
  <c r="BU1530"/>
  <c r="BU1527"/>
  <c r="BU1524"/>
  <c r="BU1528"/>
  <c r="BU1525"/>
  <c r="BU1541"/>
  <c r="BU1537"/>
  <c r="BU1533"/>
  <c r="BU1529"/>
  <c r="BU1526"/>
  <c r="BU1543"/>
  <c r="BU1539"/>
  <c r="BU1535"/>
  <c r="BU1531"/>
  <c r="BU1517"/>
  <c r="BC66"/>
  <c r="BC70"/>
  <c r="BC72"/>
  <c r="BC76"/>
  <c r="BC80"/>
  <c r="M81"/>
  <c r="AM131"/>
  <c r="AN225"/>
  <c r="W225"/>
  <c r="T225"/>
  <c r="R225"/>
  <c r="AQ222"/>
  <c r="U222"/>
  <c r="AQ216"/>
  <c r="U216"/>
  <c r="BC65"/>
  <c r="BC67"/>
  <c r="BC69"/>
  <c r="BC71"/>
  <c r="BC73"/>
  <c r="BC77"/>
  <c r="BC79"/>
  <c r="G81"/>
  <c r="AG131"/>
  <c r="K81"/>
  <c r="AK131"/>
  <c r="O81"/>
  <c r="AO131"/>
  <c r="Q1474"/>
  <c r="E1475"/>
  <c r="R1474"/>
  <c r="U1474"/>
  <c r="AF225"/>
  <c r="BF225"/>
  <c r="Q225"/>
  <c r="AQ224"/>
  <c r="U224"/>
  <c r="AQ223"/>
  <c r="U223"/>
  <c r="D81"/>
  <c r="V131"/>
  <c r="AD131"/>
  <c r="S131"/>
  <c r="Q131"/>
  <c r="D117"/>
  <c r="H81"/>
  <c r="AH131"/>
  <c r="H116"/>
  <c r="L81"/>
  <c r="AL131"/>
  <c r="L120"/>
  <c r="P81"/>
  <c r="P128"/>
  <c r="AP131"/>
  <c r="AQ227"/>
  <c r="U227"/>
  <c r="AE280"/>
  <c r="R280"/>
  <c r="Q280"/>
  <c r="AG275"/>
  <c r="R275"/>
  <c r="Q275"/>
  <c r="AH271"/>
  <c r="R271"/>
  <c r="AW224"/>
  <c r="AR224"/>
  <c r="AU224"/>
  <c r="AW218"/>
  <c r="AR218"/>
  <c r="AU218"/>
  <c r="AR216"/>
  <c r="AU216"/>
  <c r="AW216"/>
  <c r="AN333"/>
  <c r="AN83"/>
  <c r="T333"/>
  <c r="R333"/>
  <c r="U333"/>
  <c r="Q333"/>
  <c r="AT91"/>
  <c r="AW91"/>
  <c r="BE91"/>
  <c r="BC90"/>
  <c r="BC87"/>
  <c r="BC85"/>
  <c r="O84"/>
  <c r="AO134"/>
  <c r="Q134"/>
  <c r="BN133"/>
  <c r="AW133"/>
  <c r="AT133"/>
  <c r="AQ133"/>
  <c r="BJ132"/>
  <c r="BC82"/>
  <c r="AN284"/>
  <c r="T284"/>
  <c r="W284"/>
  <c r="BC94"/>
  <c r="G93"/>
  <c r="AG293"/>
  <c r="Q293"/>
  <c r="K93"/>
  <c r="AK293"/>
  <c r="W341"/>
  <c r="R341"/>
  <c r="U341"/>
  <c r="AV278"/>
  <c r="AS278"/>
  <c r="AR278"/>
  <c r="BD278"/>
  <c r="BR339"/>
  <c r="BU339"/>
  <c r="AS291"/>
  <c r="AV291"/>
  <c r="BD291"/>
  <c r="BD283"/>
  <c r="AV283"/>
  <c r="AS283"/>
  <c r="AR283"/>
  <c r="AU283"/>
  <c r="N93"/>
  <c r="AN293"/>
  <c r="T293"/>
  <c r="W293"/>
  <c r="BF281"/>
  <c r="AQ287"/>
  <c r="U287"/>
  <c r="F89"/>
  <c r="AF289"/>
  <c r="AW287"/>
  <c r="BN287"/>
  <c r="AT287"/>
  <c r="AQ273"/>
  <c r="AU273"/>
  <c r="U273"/>
  <c r="AD286"/>
  <c r="V286"/>
  <c r="Q286"/>
  <c r="S286"/>
  <c r="R286"/>
  <c r="O90"/>
  <c r="AO290"/>
  <c r="F90"/>
  <c r="AF290"/>
  <c r="K90"/>
  <c r="AK290"/>
  <c r="AT292"/>
  <c r="BN292"/>
  <c r="AW292"/>
  <c r="W92"/>
  <c r="T92"/>
  <c r="BF285"/>
  <c r="AT1517"/>
  <c r="AR1517"/>
  <c r="AU1517"/>
  <c r="AQ1517"/>
  <c r="AT1516"/>
  <c r="AR1516"/>
  <c r="AU1516"/>
  <c r="AS1522"/>
  <c r="AR1522"/>
  <c r="AU1522"/>
  <c r="AQ1522"/>
  <c r="T90"/>
  <c r="W90"/>
  <c r="BD294"/>
  <c r="AV294"/>
  <c r="AS294"/>
  <c r="Q1540"/>
  <c r="AS290"/>
  <c r="AV290"/>
  <c r="BD290"/>
  <c r="W91"/>
  <c r="T91"/>
  <c r="AQ267"/>
  <c r="U267"/>
  <c r="AQ268"/>
  <c r="U268"/>
  <c r="AQ229"/>
  <c r="U229"/>
  <c r="AR344"/>
  <c r="AU344"/>
  <c r="AW344"/>
  <c r="V371"/>
  <c r="R371"/>
  <c r="U371"/>
  <c r="BD369"/>
  <c r="AS369"/>
  <c r="AR369"/>
  <c r="AU369"/>
  <c r="BD367"/>
  <c r="AS367"/>
  <c r="AR367"/>
  <c r="AU367"/>
  <c r="BD365"/>
  <c r="AS365"/>
  <c r="AR365"/>
  <c r="AU365"/>
  <c r="BN379"/>
  <c r="AT379"/>
  <c r="AT1528"/>
  <c r="AR1528"/>
  <c r="AU1528"/>
  <c r="AQ1528"/>
  <c r="AW1525"/>
  <c r="AR1525"/>
  <c r="AU1525"/>
  <c r="AT294"/>
  <c r="BN294"/>
  <c r="AW294"/>
  <c r="Q1534"/>
  <c r="Q1538"/>
  <c r="Q1542"/>
  <c r="Q1541"/>
  <c r="BS273"/>
  <c r="BR273"/>
  <c r="BV273"/>
  <c r="AW286"/>
  <c r="BN286"/>
  <c r="AT286"/>
  <c r="AW330"/>
  <c r="AR330"/>
  <c r="AU330"/>
  <c r="AQ228"/>
  <c r="U228"/>
  <c r="BN228"/>
  <c r="AT228"/>
  <c r="AR228"/>
  <c r="AU228"/>
  <c r="AW317"/>
  <c r="AR317"/>
  <c r="AU317"/>
  <c r="AW376"/>
  <c r="AR376"/>
  <c r="AU376"/>
  <c r="AV378"/>
  <c r="AR378"/>
  <c r="AU378"/>
  <c r="AW220"/>
  <c r="N84"/>
  <c r="Q87"/>
  <c r="AV1521"/>
  <c r="AW1527"/>
  <c r="Q290"/>
  <c r="BW332"/>
  <c r="Q284"/>
  <c r="W316"/>
  <c r="V318"/>
  <c r="R289"/>
  <c r="BR141"/>
  <c r="R1628"/>
  <c r="U1628"/>
  <c r="BG86"/>
  <c r="BW321"/>
  <c r="AU272"/>
  <c r="R391"/>
  <c r="U391"/>
  <c r="BC68"/>
  <c r="BC74"/>
  <c r="BC78"/>
  <c r="I81"/>
  <c r="AI131"/>
  <c r="I127"/>
  <c r="I123"/>
  <c r="I119"/>
  <c r="I115"/>
  <c r="I128"/>
  <c r="I124"/>
  <c r="I120"/>
  <c r="I116"/>
  <c r="I130"/>
  <c r="I121"/>
  <c r="I122"/>
  <c r="I129"/>
  <c r="I125"/>
  <c r="I117"/>
  <c r="I126"/>
  <c r="I118"/>
  <c r="F81"/>
  <c r="AF131"/>
  <c r="F128"/>
  <c r="F129"/>
  <c r="F125"/>
  <c r="F118"/>
  <c r="F119"/>
  <c r="F124"/>
  <c r="F116"/>
  <c r="F117"/>
  <c r="F122"/>
  <c r="F115"/>
  <c r="F130"/>
  <c r="F120"/>
  <c r="F127"/>
  <c r="F123"/>
  <c r="F126"/>
  <c r="F121"/>
  <c r="J81"/>
  <c r="AJ131"/>
  <c r="J127"/>
  <c r="J122"/>
  <c r="J123"/>
  <c r="J115"/>
  <c r="J128"/>
  <c r="J130"/>
  <c r="J126"/>
  <c r="J120"/>
  <c r="J121"/>
  <c r="J125"/>
  <c r="J119"/>
  <c r="J124"/>
  <c r="J117"/>
  <c r="J129"/>
  <c r="J118"/>
  <c r="J116"/>
  <c r="N81"/>
  <c r="T131"/>
  <c r="N129"/>
  <c r="N125"/>
  <c r="N118"/>
  <c r="N119"/>
  <c r="N124"/>
  <c r="N116"/>
  <c r="N117"/>
  <c r="W131"/>
  <c r="N127"/>
  <c r="N123"/>
  <c r="N126"/>
  <c r="N121"/>
  <c r="AN131"/>
  <c r="N128"/>
  <c r="N122"/>
  <c r="N115"/>
  <c r="N130"/>
  <c r="N120"/>
  <c r="AQ218"/>
  <c r="U218"/>
  <c r="AF277"/>
  <c r="Q277"/>
  <c r="AJ276"/>
  <c r="Q276"/>
  <c r="BC225"/>
  <c r="BC75"/>
  <c r="AR222"/>
  <c r="AU222"/>
  <c r="AW222"/>
  <c r="BC93"/>
  <c r="BC92"/>
  <c r="BC86"/>
  <c r="BJ134"/>
  <c r="AQ134"/>
  <c r="BC84"/>
  <c r="BC83"/>
  <c r="M82"/>
  <c r="AM132"/>
  <c r="Q132"/>
  <c r="U132"/>
  <c r="I88"/>
  <c r="AI288"/>
  <c r="Q288"/>
  <c r="AQ91"/>
  <c r="AV91"/>
  <c r="AS91"/>
  <c r="AR91"/>
  <c r="AE81"/>
  <c r="BE131"/>
  <c r="BE81"/>
  <c r="V85"/>
  <c r="S85"/>
  <c r="Q85"/>
  <c r="T86"/>
  <c r="W86"/>
  <c r="V86"/>
  <c r="Q86"/>
  <c r="S86"/>
  <c r="R86"/>
  <c r="AJ86"/>
  <c r="BJ136"/>
  <c r="BJ86"/>
  <c r="AQ136"/>
  <c r="BF132"/>
  <c r="AQ132"/>
  <c r="V83"/>
  <c r="S83"/>
  <c r="AT86"/>
  <c r="AW86"/>
  <c r="AV85"/>
  <c r="AS85"/>
  <c r="W331"/>
  <c r="R331"/>
  <c r="U331"/>
  <c r="BN289"/>
  <c r="AW289"/>
  <c r="AT289"/>
  <c r="AV289"/>
  <c r="AS289"/>
  <c r="AR289"/>
  <c r="BD289"/>
  <c r="W85"/>
  <c r="T85"/>
  <c r="Q92"/>
  <c r="V92"/>
  <c r="S92"/>
  <c r="R92"/>
  <c r="AQ270"/>
  <c r="AU270"/>
  <c r="U270"/>
  <c r="AQ230"/>
  <c r="U230"/>
  <c r="O93"/>
  <c r="AO293"/>
  <c r="P93"/>
  <c r="AP293"/>
  <c r="AQ289"/>
  <c r="U289"/>
  <c r="O89"/>
  <c r="AO289"/>
  <c r="W87"/>
  <c r="T87"/>
  <c r="BT134"/>
  <c r="BW134"/>
  <c r="AQ332"/>
  <c r="BK332"/>
  <c r="P90"/>
  <c r="AP290"/>
  <c r="H90"/>
  <c r="AH290"/>
  <c r="M90"/>
  <c r="AM290"/>
  <c r="J90"/>
  <c r="AJ290"/>
  <c r="W292"/>
  <c r="R292"/>
  <c r="U292"/>
  <c r="AQ285"/>
  <c r="R1616"/>
  <c r="U1616"/>
  <c r="W1616"/>
  <c r="V1622"/>
  <c r="R1622"/>
  <c r="U1622"/>
  <c r="Q1531"/>
  <c r="AQ294"/>
  <c r="U294"/>
  <c r="Q1521"/>
  <c r="AQ265"/>
  <c r="U265"/>
  <c r="Q1539"/>
  <c r="N22"/>
  <c r="W21"/>
  <c r="Q21"/>
  <c r="T21"/>
  <c r="R21"/>
  <c r="V90"/>
  <c r="S90"/>
  <c r="Q90"/>
  <c r="AW291"/>
  <c r="AT291"/>
  <c r="BN291"/>
  <c r="BT135"/>
  <c r="BR135"/>
  <c r="BW135"/>
  <c r="AT391"/>
  <c r="AR391"/>
  <c r="AU391"/>
  <c r="BN391"/>
  <c r="AW391"/>
  <c r="AR267"/>
  <c r="BH267"/>
  <c r="BH268"/>
  <c r="AR268"/>
  <c r="BF229"/>
  <c r="AR229"/>
  <c r="AU229"/>
  <c r="BT344"/>
  <c r="BR344"/>
  <c r="BU344"/>
  <c r="BR318"/>
  <c r="BU318"/>
  <c r="AS371"/>
  <c r="AR371"/>
  <c r="AU371"/>
  <c r="BD371"/>
  <c r="V365"/>
  <c r="R365"/>
  <c r="U365"/>
  <c r="R379"/>
  <c r="U379"/>
  <c r="W379"/>
  <c r="AV279"/>
  <c r="AS279"/>
  <c r="BD279"/>
  <c r="V1619"/>
  <c r="R1619"/>
  <c r="U1619"/>
  <c r="Q1533"/>
  <c r="BT330"/>
  <c r="BR330"/>
  <c r="BU330"/>
  <c r="BT274"/>
  <c r="BR274"/>
  <c r="BW274"/>
  <c r="BR336"/>
  <c r="BU336"/>
  <c r="BW336"/>
  <c r="BT317"/>
  <c r="BR317"/>
  <c r="BU317"/>
  <c r="BU315"/>
  <c r="N83"/>
  <c r="Q83"/>
  <c r="AR132"/>
  <c r="Q271"/>
  <c r="R91"/>
  <c r="U91"/>
  <c r="R290"/>
  <c r="AQ1516"/>
  <c r="BR138"/>
  <c r="R20"/>
  <c r="U20"/>
  <c r="AG86"/>
  <c r="R293"/>
  <c r="S22"/>
  <c r="V22"/>
  <c r="D23"/>
  <c r="AK389"/>
  <c r="K89"/>
  <c r="AH389"/>
  <c r="H89"/>
  <c r="AI389"/>
  <c r="I89"/>
  <c r="BV285"/>
  <c r="BD85"/>
  <c r="BS285"/>
  <c r="AV292"/>
  <c r="AD92"/>
  <c r="AS292"/>
  <c r="AR292"/>
  <c r="AU292"/>
  <c r="BD292"/>
  <c r="Q389"/>
  <c r="E89"/>
  <c r="AE389"/>
  <c r="AN389"/>
  <c r="T389"/>
  <c r="N89"/>
  <c r="AP389"/>
  <c r="P89"/>
  <c r="BW344"/>
  <c r="AT277"/>
  <c r="BN277"/>
  <c r="AW277"/>
  <c r="AT275"/>
  <c r="AW275"/>
  <c r="BN275"/>
  <c r="AT226"/>
  <c r="BN226"/>
  <c r="BF219"/>
  <c r="AR219"/>
  <c r="AU219"/>
  <c r="BF217"/>
  <c r="AR217"/>
  <c r="AU217"/>
  <c r="BF215"/>
  <c r="AR215"/>
  <c r="AU215"/>
  <c r="BD381"/>
  <c r="AS381"/>
  <c r="AR381"/>
  <c r="AU381"/>
  <c r="BW340"/>
  <c r="W1469"/>
  <c r="AT279"/>
  <c r="BN279"/>
  <c r="AW279"/>
  <c r="AT230"/>
  <c r="AR230"/>
  <c r="AU230"/>
  <c r="BN230"/>
  <c r="BD379"/>
  <c r="AS379"/>
  <c r="AV379"/>
  <c r="BW132"/>
  <c r="BT132"/>
  <c r="BR272"/>
  <c r="BN388"/>
  <c r="AT388"/>
  <c r="AW388"/>
  <c r="AQ219"/>
  <c r="U219"/>
  <c r="AQ215"/>
  <c r="U215"/>
  <c r="AR279"/>
  <c r="P116"/>
  <c r="P129"/>
  <c r="L121"/>
  <c r="D119"/>
  <c r="E94"/>
  <c r="AR227"/>
  <c r="AU227"/>
  <c r="U226"/>
  <c r="H119"/>
  <c r="D128"/>
  <c r="AT280"/>
  <c r="BN280"/>
  <c r="AW280"/>
  <c r="BN342"/>
  <c r="AQ342"/>
  <c r="AT342"/>
  <c r="AN92"/>
  <c r="R285"/>
  <c r="U285"/>
  <c r="W285"/>
  <c r="BW136"/>
  <c r="BT136"/>
  <c r="BF392"/>
  <c r="BF92"/>
  <c r="AF92"/>
  <c r="R387"/>
  <c r="U387"/>
  <c r="V387"/>
  <c r="AS387"/>
  <c r="AV387"/>
  <c r="BD387"/>
  <c r="W392"/>
  <c r="R392"/>
  <c r="U392"/>
  <c r="AU136"/>
  <c r="W342"/>
  <c r="U281"/>
  <c r="V339"/>
  <c r="AT285"/>
  <c r="AR285"/>
  <c r="AU285"/>
  <c r="AW285"/>
  <c r="BN285"/>
  <c r="AN85"/>
  <c r="AT387"/>
  <c r="AR387"/>
  <c r="AU387"/>
  <c r="BN387"/>
  <c r="AN87"/>
  <c r="BD281"/>
  <c r="AV281"/>
  <c r="AS281"/>
  <c r="AR281"/>
  <c r="AU281"/>
  <c r="BD390"/>
  <c r="AS390"/>
  <c r="AV390"/>
  <c r="AD90"/>
  <c r="AT392"/>
  <c r="AR392"/>
  <c r="AU392"/>
  <c r="BN392"/>
  <c r="V388"/>
  <c r="R388"/>
  <c r="U388"/>
  <c r="AR1523"/>
  <c r="AU1523"/>
  <c r="AV1523"/>
  <c r="P127"/>
  <c r="P117"/>
  <c r="P119"/>
  <c r="P121"/>
  <c r="L126"/>
  <c r="L127"/>
  <c r="H115"/>
  <c r="H121"/>
  <c r="D120"/>
  <c r="D127"/>
  <c r="K94"/>
  <c r="AS388"/>
  <c r="BD388"/>
  <c r="AV388"/>
  <c r="AS389"/>
  <c r="BD389"/>
  <c r="AD89"/>
  <c r="BV266"/>
  <c r="BS266"/>
  <c r="BR266"/>
  <c r="BT343"/>
  <c r="BR343"/>
  <c r="BU343"/>
  <c r="BW281"/>
  <c r="BT281"/>
  <c r="BF390"/>
  <c r="BL340"/>
  <c r="AL90"/>
  <c r="AQ340"/>
  <c r="BS132"/>
  <c r="BV132"/>
  <c r="AR343"/>
  <c r="AU343"/>
  <c r="AW343"/>
  <c r="BN390"/>
  <c r="BN90"/>
  <c r="AT390"/>
  <c r="AW390"/>
  <c r="AN90"/>
  <c r="BD393"/>
  <c r="BD93"/>
  <c r="AS393"/>
  <c r="AD93"/>
  <c r="Q1520"/>
  <c r="AS287"/>
  <c r="AR287"/>
  <c r="AV287"/>
  <c r="BD287"/>
  <c r="AD87"/>
  <c r="V87"/>
  <c r="S87"/>
  <c r="BW1535"/>
  <c r="BR1535"/>
  <c r="AQ1535"/>
  <c r="BN1535"/>
  <c r="AT1535"/>
  <c r="Q1526"/>
  <c r="Q1524"/>
  <c r="Q1515"/>
  <c r="BL287"/>
  <c r="BL87"/>
  <c r="AL87"/>
  <c r="W1585"/>
  <c r="R1585"/>
  <c r="U1585"/>
  <c r="R87"/>
  <c r="AS271"/>
  <c r="AV271"/>
  <c r="BD271"/>
  <c r="AL394"/>
  <c r="L94"/>
  <c r="AF394"/>
  <c r="F94"/>
  <c r="BE394"/>
  <c r="AG394"/>
  <c r="G94"/>
  <c r="T394"/>
  <c r="AN394"/>
  <c r="W394"/>
  <c r="N94"/>
  <c r="AD394"/>
  <c r="Q394"/>
  <c r="D94"/>
  <c r="S394"/>
  <c r="BK394"/>
  <c r="BK94"/>
  <c r="AK94"/>
  <c r="AW265"/>
  <c r="BN265"/>
  <c r="AT265"/>
  <c r="AR265"/>
  <c r="AW1528"/>
  <c r="AW379"/>
  <c r="AV365"/>
  <c r="AH394"/>
  <c r="H94"/>
  <c r="AM394"/>
  <c r="M94"/>
  <c r="AO394"/>
  <c r="O94"/>
  <c r="AP394"/>
  <c r="P94"/>
  <c r="AJ394"/>
  <c r="J94"/>
  <c r="AI394"/>
  <c r="I94"/>
  <c r="AV133"/>
  <c r="BD133"/>
  <c r="AS133"/>
  <c r="AR133"/>
  <c r="AU133"/>
  <c r="AD83"/>
  <c r="BF388"/>
  <c r="AR388"/>
  <c r="AU388"/>
  <c r="BJ389"/>
  <c r="BJ89"/>
  <c r="AJ89"/>
  <c r="R133"/>
  <c r="U133"/>
  <c r="Q1530"/>
  <c r="Q1527"/>
  <c r="AS134"/>
  <c r="AR134"/>
  <c r="BD134"/>
  <c r="AV134"/>
  <c r="AQ279"/>
  <c r="U279"/>
  <c r="AI284"/>
  <c r="I84"/>
  <c r="AL284"/>
  <c r="L84"/>
  <c r="E84"/>
  <c r="AE284"/>
  <c r="AJ284"/>
  <c r="J84"/>
  <c r="AF284"/>
  <c r="F84"/>
  <c r="BK283"/>
  <c r="BK83"/>
  <c r="AK83"/>
  <c r="AQ83"/>
  <c r="BK317"/>
  <c r="AQ317"/>
  <c r="AP282"/>
  <c r="P82"/>
  <c r="AF282"/>
  <c r="F82"/>
  <c r="AI282"/>
  <c r="I82"/>
  <c r="AG282"/>
  <c r="G82"/>
  <c r="AN282"/>
  <c r="T282"/>
  <c r="W282"/>
  <c r="N82"/>
  <c r="S282"/>
  <c r="AD282"/>
  <c r="V282"/>
  <c r="D82"/>
  <c r="Q282"/>
  <c r="AP288"/>
  <c r="P88"/>
  <c r="AK288"/>
  <c r="K88"/>
  <c r="AO288"/>
  <c r="O88"/>
  <c r="AG288"/>
  <c r="G88"/>
  <c r="N88"/>
  <c r="T288"/>
  <c r="W288"/>
  <c r="AN288"/>
  <c r="AF288"/>
  <c r="F88"/>
  <c r="BW317"/>
  <c r="BW330"/>
  <c r="R90"/>
  <c r="AU289"/>
  <c r="U86"/>
  <c r="P115"/>
  <c r="P124"/>
  <c r="P123"/>
  <c r="P118"/>
  <c r="P120"/>
  <c r="P125"/>
  <c r="P122"/>
  <c r="P126"/>
  <c r="L129"/>
  <c r="L128"/>
  <c r="L115"/>
  <c r="L117"/>
  <c r="H118"/>
  <c r="H117"/>
  <c r="H129"/>
  <c r="H130"/>
  <c r="D121"/>
  <c r="D122"/>
  <c r="D115"/>
  <c r="Q1519"/>
  <c r="BE294"/>
  <c r="BE94"/>
  <c r="AE94"/>
  <c r="AS280"/>
  <c r="AV280"/>
  <c r="BD280"/>
  <c r="AG284"/>
  <c r="G84"/>
  <c r="AP284"/>
  <c r="P84"/>
  <c r="AM284"/>
  <c r="M84"/>
  <c r="AK284"/>
  <c r="K84"/>
  <c r="V284"/>
  <c r="S284"/>
  <c r="R284"/>
  <c r="U284"/>
  <c r="AD284"/>
  <c r="D84"/>
  <c r="AH284"/>
  <c r="H84"/>
  <c r="Q1523"/>
  <c r="U278"/>
  <c r="AQ278"/>
  <c r="AU278"/>
  <c r="AS277"/>
  <c r="AV277"/>
  <c r="BD277"/>
  <c r="AL282"/>
  <c r="L82"/>
  <c r="AJ282"/>
  <c r="J82"/>
  <c r="AH282"/>
  <c r="H82"/>
  <c r="AK282"/>
  <c r="K82"/>
  <c r="AO282"/>
  <c r="O82"/>
  <c r="AE282"/>
  <c r="E82"/>
  <c r="V288"/>
  <c r="D88"/>
  <c r="AD288"/>
  <c r="S288"/>
  <c r="R288"/>
  <c r="AL288"/>
  <c r="L88"/>
  <c r="AE288"/>
  <c r="E88"/>
  <c r="AM288"/>
  <c r="M88"/>
  <c r="AJ288"/>
  <c r="J88"/>
  <c r="H88"/>
  <c r="AH288"/>
  <c r="AU279"/>
  <c r="AU134"/>
  <c r="Q89"/>
  <c r="Q93"/>
  <c r="U134"/>
  <c r="BM85"/>
  <c r="BR267"/>
  <c r="BW291"/>
  <c r="BT291"/>
  <c r="BN91"/>
  <c r="BJ290"/>
  <c r="BJ90"/>
  <c r="AJ90"/>
  <c r="BM290"/>
  <c r="BM90"/>
  <c r="AM90"/>
  <c r="BH290"/>
  <c r="BH90"/>
  <c r="AH90"/>
  <c r="BP290"/>
  <c r="BP90"/>
  <c r="AP90"/>
  <c r="BI288"/>
  <c r="BI88"/>
  <c r="AI88"/>
  <c r="U276"/>
  <c r="AQ276"/>
  <c r="U277"/>
  <c r="AQ277"/>
  <c r="N70"/>
  <c r="AN120"/>
  <c r="W120"/>
  <c r="T120"/>
  <c r="N65"/>
  <c r="AN115"/>
  <c r="W115"/>
  <c r="T115"/>
  <c r="N78"/>
  <c r="T128"/>
  <c r="AN128"/>
  <c r="W128"/>
  <c r="N71"/>
  <c r="W121"/>
  <c r="T121"/>
  <c r="AN121"/>
  <c r="N73"/>
  <c r="W123"/>
  <c r="T123"/>
  <c r="AN123"/>
  <c r="N66"/>
  <c r="W116"/>
  <c r="T116"/>
  <c r="AN116"/>
  <c r="N69"/>
  <c r="AN119"/>
  <c r="W119"/>
  <c r="T119"/>
  <c r="N75"/>
  <c r="AN125"/>
  <c r="W125"/>
  <c r="T125"/>
  <c r="J66"/>
  <c r="AJ116"/>
  <c r="J79"/>
  <c r="AJ129"/>
  <c r="J74"/>
  <c r="AJ124"/>
  <c r="J75"/>
  <c r="AJ125"/>
  <c r="J70"/>
  <c r="AJ120"/>
  <c r="J80"/>
  <c r="AJ130"/>
  <c r="J65"/>
  <c r="AJ115"/>
  <c r="J72"/>
  <c r="AJ122"/>
  <c r="AJ81"/>
  <c r="BJ131"/>
  <c r="BJ81"/>
  <c r="F71"/>
  <c r="AF121"/>
  <c r="F73"/>
  <c r="AF123"/>
  <c r="F70"/>
  <c r="AF120"/>
  <c r="F65"/>
  <c r="AF115"/>
  <c r="F67"/>
  <c r="AF117"/>
  <c r="F74"/>
  <c r="AF124"/>
  <c r="F68"/>
  <c r="AF118"/>
  <c r="F79"/>
  <c r="AF129"/>
  <c r="AF81"/>
  <c r="BF131"/>
  <c r="BF81"/>
  <c r="I68"/>
  <c r="AI118"/>
  <c r="I67"/>
  <c r="AI117"/>
  <c r="I79"/>
  <c r="AI129"/>
  <c r="I71"/>
  <c r="AI121"/>
  <c r="I66"/>
  <c r="AI116"/>
  <c r="I74"/>
  <c r="AI124"/>
  <c r="I65"/>
  <c r="AI115"/>
  <c r="I73"/>
  <c r="AI123"/>
  <c r="AI81"/>
  <c r="BI131"/>
  <c r="BI81"/>
  <c r="W84"/>
  <c r="T84"/>
  <c r="BW294"/>
  <c r="BT294"/>
  <c r="BS290"/>
  <c r="BV290"/>
  <c r="BD90"/>
  <c r="Q1529"/>
  <c r="BV294"/>
  <c r="BS294"/>
  <c r="BR294"/>
  <c r="Q1525"/>
  <c r="BF85"/>
  <c r="U286"/>
  <c r="AQ286"/>
  <c r="AS286"/>
  <c r="AR286"/>
  <c r="BD286"/>
  <c r="AV286"/>
  <c r="AD86"/>
  <c r="BW287"/>
  <c r="BT287"/>
  <c r="BN87"/>
  <c r="AT293"/>
  <c r="AR293"/>
  <c r="BN293"/>
  <c r="AW293"/>
  <c r="AN93"/>
  <c r="BV283"/>
  <c r="BS283"/>
  <c r="BR283"/>
  <c r="BD83"/>
  <c r="BV278"/>
  <c r="BS278"/>
  <c r="BR278"/>
  <c r="BG293"/>
  <c r="AG93"/>
  <c r="AW83"/>
  <c r="AT83"/>
  <c r="AO84"/>
  <c r="BO134"/>
  <c r="BO84"/>
  <c r="AQ275"/>
  <c r="U275"/>
  <c r="BG275"/>
  <c r="AR275"/>
  <c r="P65"/>
  <c r="AP115"/>
  <c r="P74"/>
  <c r="AP124"/>
  <c r="P73"/>
  <c r="AP123"/>
  <c r="P68"/>
  <c r="AP118"/>
  <c r="P70"/>
  <c r="AP120"/>
  <c r="P75"/>
  <c r="AP125"/>
  <c r="P72"/>
  <c r="AP122"/>
  <c r="P76"/>
  <c r="AP126"/>
  <c r="P78"/>
  <c r="AP128"/>
  <c r="L70"/>
  <c r="AL120"/>
  <c r="L79"/>
  <c r="AL129"/>
  <c r="L76"/>
  <c r="AL126"/>
  <c r="L78"/>
  <c r="AL128"/>
  <c r="L71"/>
  <c r="AL121"/>
  <c r="L65"/>
  <c r="AL115"/>
  <c r="L77"/>
  <c r="AL127"/>
  <c r="L67"/>
  <c r="AL117"/>
  <c r="AL81"/>
  <c r="BL131"/>
  <c r="BL81"/>
  <c r="H66"/>
  <c r="AH116"/>
  <c r="H68"/>
  <c r="AH118"/>
  <c r="H65"/>
  <c r="AH115"/>
  <c r="H67"/>
  <c r="AH117"/>
  <c r="H69"/>
  <c r="AH119"/>
  <c r="H79"/>
  <c r="AH129"/>
  <c r="H71"/>
  <c r="AH121"/>
  <c r="H80"/>
  <c r="AH130"/>
  <c r="AH81"/>
  <c r="BH131"/>
  <c r="BH81"/>
  <c r="D69"/>
  <c r="AD119"/>
  <c r="S119"/>
  <c r="V119"/>
  <c r="D71"/>
  <c r="V121"/>
  <c r="S121"/>
  <c r="AD121"/>
  <c r="D70"/>
  <c r="S120"/>
  <c r="AD120"/>
  <c r="V120"/>
  <c r="D72"/>
  <c r="S122"/>
  <c r="AD122"/>
  <c r="V122"/>
  <c r="D78"/>
  <c r="AD128"/>
  <c r="V128"/>
  <c r="S128"/>
  <c r="D65"/>
  <c r="S115"/>
  <c r="AD115"/>
  <c r="V115"/>
  <c r="D77"/>
  <c r="AD127"/>
  <c r="S127"/>
  <c r="V127"/>
  <c r="D67"/>
  <c r="S117"/>
  <c r="V117"/>
  <c r="AD117"/>
  <c r="E127"/>
  <c r="E123"/>
  <c r="E119"/>
  <c r="E115"/>
  <c r="E128"/>
  <c r="E124"/>
  <c r="E120"/>
  <c r="E116"/>
  <c r="E129"/>
  <c r="E125"/>
  <c r="E117"/>
  <c r="E126"/>
  <c r="E118"/>
  <c r="E130"/>
  <c r="E121"/>
  <c r="E122"/>
  <c r="AD81"/>
  <c r="AV131"/>
  <c r="AS131"/>
  <c r="BD131"/>
  <c r="AQ131"/>
  <c r="Q81"/>
  <c r="V81"/>
  <c r="S81"/>
  <c r="Q1475"/>
  <c r="R1475"/>
  <c r="U1475"/>
  <c r="AO81"/>
  <c r="BO131"/>
  <c r="BO81"/>
  <c r="AK81"/>
  <c r="BK131"/>
  <c r="BK81"/>
  <c r="AG81"/>
  <c r="BG131"/>
  <c r="BG81"/>
  <c r="BN225"/>
  <c r="AT225"/>
  <c r="AR225"/>
  <c r="AU225"/>
  <c r="AU265"/>
  <c r="U92"/>
  <c r="AU91"/>
  <c r="BR132"/>
  <c r="BR136"/>
  <c r="AR290"/>
  <c r="AR294"/>
  <c r="AV1522"/>
  <c r="AU287"/>
  <c r="O120"/>
  <c r="O119"/>
  <c r="O116"/>
  <c r="O115"/>
  <c r="O118"/>
  <c r="O126"/>
  <c r="O121"/>
  <c r="O129"/>
  <c r="K116"/>
  <c r="K115"/>
  <c r="K120"/>
  <c r="K119"/>
  <c r="K118"/>
  <c r="K126"/>
  <c r="K121"/>
  <c r="K129"/>
  <c r="G120"/>
  <c r="G119"/>
  <c r="G116"/>
  <c r="G115"/>
  <c r="G118"/>
  <c r="G126"/>
  <c r="G121"/>
  <c r="G129"/>
  <c r="M121"/>
  <c r="M118"/>
  <c r="M117"/>
  <c r="M129"/>
  <c r="M120"/>
  <c r="M128"/>
  <c r="M119"/>
  <c r="M127"/>
  <c r="U271"/>
  <c r="AQ271"/>
  <c r="W83"/>
  <c r="T83"/>
  <c r="R83"/>
  <c r="U83"/>
  <c r="BS279"/>
  <c r="BV279"/>
  <c r="BR268"/>
  <c r="T22"/>
  <c r="R22"/>
  <c r="N23"/>
  <c r="Q22"/>
  <c r="U22"/>
  <c r="W22"/>
  <c r="BO289"/>
  <c r="BO89"/>
  <c r="AO89"/>
  <c r="BP293"/>
  <c r="BP93"/>
  <c r="AP93"/>
  <c r="BO293"/>
  <c r="BO93"/>
  <c r="AO93"/>
  <c r="BV289"/>
  <c r="BS289"/>
  <c r="BD89"/>
  <c r="BW289"/>
  <c r="BT289"/>
  <c r="AQ288"/>
  <c r="U288"/>
  <c r="AM82"/>
  <c r="BM132"/>
  <c r="BM82"/>
  <c r="BJ276"/>
  <c r="AR276"/>
  <c r="BF277"/>
  <c r="AR277"/>
  <c r="N80"/>
  <c r="W130"/>
  <c r="T130"/>
  <c r="AN130"/>
  <c r="N72"/>
  <c r="AN122"/>
  <c r="W122"/>
  <c r="T122"/>
  <c r="AN81"/>
  <c r="AT131"/>
  <c r="BN131"/>
  <c r="AW131"/>
  <c r="N76"/>
  <c r="W126"/>
  <c r="T126"/>
  <c r="AN126"/>
  <c r="N77"/>
  <c r="W127"/>
  <c r="T127"/>
  <c r="AN127"/>
  <c r="N67"/>
  <c r="AN117"/>
  <c r="W117"/>
  <c r="T117"/>
  <c r="N74"/>
  <c r="AN124"/>
  <c r="W124"/>
  <c r="T124"/>
  <c r="N68"/>
  <c r="W118"/>
  <c r="T118"/>
  <c r="AN118"/>
  <c r="N79"/>
  <c r="AN129"/>
  <c r="W129"/>
  <c r="T129"/>
  <c r="W81"/>
  <c r="T81"/>
  <c r="J68"/>
  <c r="AJ118"/>
  <c r="J67"/>
  <c r="AJ117"/>
  <c r="J69"/>
  <c r="AJ119"/>
  <c r="J71"/>
  <c r="AJ121"/>
  <c r="J76"/>
  <c r="AJ126"/>
  <c r="J78"/>
  <c r="AJ128"/>
  <c r="J73"/>
  <c r="AJ123"/>
  <c r="J77"/>
  <c r="AJ127"/>
  <c r="F76"/>
  <c r="AF126"/>
  <c r="F77"/>
  <c r="AF127"/>
  <c r="F80"/>
  <c r="AF130"/>
  <c r="F72"/>
  <c r="AF122"/>
  <c r="F66"/>
  <c r="AF116"/>
  <c r="F69"/>
  <c r="AF119"/>
  <c r="F75"/>
  <c r="AF125"/>
  <c r="F78"/>
  <c r="AF128"/>
  <c r="I76"/>
  <c r="AI126"/>
  <c r="I75"/>
  <c r="AI125"/>
  <c r="I72"/>
  <c r="AI122"/>
  <c r="I80"/>
  <c r="AI130"/>
  <c r="I70"/>
  <c r="AI120"/>
  <c r="I78"/>
  <c r="AI128"/>
  <c r="I69"/>
  <c r="AI119"/>
  <c r="I77"/>
  <c r="AI127"/>
  <c r="AQ284"/>
  <c r="AQ290"/>
  <c r="AU290"/>
  <c r="U290"/>
  <c r="BT286"/>
  <c r="BW286"/>
  <c r="BN86"/>
  <c r="BT292"/>
  <c r="BW292"/>
  <c r="BN92"/>
  <c r="BK290"/>
  <c r="BK90"/>
  <c r="AK90"/>
  <c r="BF290"/>
  <c r="BF90"/>
  <c r="AF90"/>
  <c r="BO290"/>
  <c r="BO90"/>
  <c r="AO90"/>
  <c r="BF289"/>
  <c r="BF89"/>
  <c r="AF89"/>
  <c r="W93"/>
  <c r="T93"/>
  <c r="R93"/>
  <c r="U93"/>
  <c r="BV291"/>
  <c r="BS291"/>
  <c r="BR291"/>
  <c r="BD91"/>
  <c r="BK293"/>
  <c r="BK93"/>
  <c r="AK93"/>
  <c r="U293"/>
  <c r="AQ293"/>
  <c r="AU293"/>
  <c r="AT284"/>
  <c r="AW284"/>
  <c r="BN284"/>
  <c r="AN84"/>
  <c r="BT133"/>
  <c r="BW133"/>
  <c r="AT333"/>
  <c r="AR333"/>
  <c r="AU333"/>
  <c r="BN333"/>
  <c r="BN83"/>
  <c r="AQ333"/>
  <c r="BH271"/>
  <c r="AR271"/>
  <c r="U280"/>
  <c r="AQ280"/>
  <c r="BE280"/>
  <c r="AR280"/>
  <c r="P77"/>
  <c r="AP127"/>
  <c r="P66"/>
  <c r="AP116"/>
  <c r="P67"/>
  <c r="AP117"/>
  <c r="AP81"/>
  <c r="BP131"/>
  <c r="BP81"/>
  <c r="P69"/>
  <c r="AP119"/>
  <c r="P79"/>
  <c r="AP129"/>
  <c r="P71"/>
  <c r="AP121"/>
  <c r="AQ225"/>
  <c r="U225"/>
  <c r="AM81"/>
  <c r="BM131"/>
  <c r="BM81"/>
  <c r="AV371"/>
  <c r="U90"/>
  <c r="U21"/>
  <c r="AU294"/>
  <c r="AU132"/>
  <c r="R85"/>
  <c r="U85"/>
  <c r="U87"/>
  <c r="AW228"/>
  <c r="AV367"/>
  <c r="AV369"/>
  <c r="AU268"/>
  <c r="AU267"/>
  <c r="AW1516"/>
  <c r="AW1517"/>
  <c r="AR291"/>
  <c r="AU291"/>
  <c r="Q84"/>
  <c r="W333"/>
  <c r="P130"/>
  <c r="L125"/>
  <c r="L122"/>
  <c r="L130"/>
  <c r="L119"/>
  <c r="L116"/>
  <c r="L123"/>
  <c r="L118"/>
  <c r="L124"/>
  <c r="H123"/>
  <c r="H124"/>
  <c r="H127"/>
  <c r="H120"/>
  <c r="H125"/>
  <c r="H122"/>
  <c r="H126"/>
  <c r="H128"/>
  <c r="D129"/>
  <c r="D130"/>
  <c r="D125"/>
  <c r="D126"/>
  <c r="D116"/>
  <c r="D123"/>
  <c r="D118"/>
  <c r="D124"/>
  <c r="R131"/>
  <c r="U131"/>
  <c r="O128"/>
  <c r="O127"/>
  <c r="O124"/>
  <c r="O123"/>
  <c r="O122"/>
  <c r="O117"/>
  <c r="O125"/>
  <c r="O130"/>
  <c r="K124"/>
  <c r="K123"/>
  <c r="K128"/>
  <c r="K127"/>
  <c r="K122"/>
  <c r="K117"/>
  <c r="K125"/>
  <c r="K130"/>
  <c r="G128"/>
  <c r="G127"/>
  <c r="G124"/>
  <c r="G123"/>
  <c r="G122"/>
  <c r="G117"/>
  <c r="G125"/>
  <c r="G130"/>
  <c r="M122"/>
  <c r="M130"/>
  <c r="M126"/>
  <c r="M125"/>
  <c r="M116"/>
  <c r="M124"/>
  <c r="M115"/>
  <c r="M123"/>
  <c r="T89"/>
  <c r="W89"/>
  <c r="AT389"/>
  <c r="AW389"/>
  <c r="BN389"/>
  <c r="BN89"/>
  <c r="AN89"/>
  <c r="BD92"/>
  <c r="BV292"/>
  <c r="BS292"/>
  <c r="AS92"/>
  <c r="AV92"/>
  <c r="V23"/>
  <c r="S23"/>
  <c r="D24"/>
  <c r="BR292"/>
  <c r="R89"/>
  <c r="U89"/>
  <c r="BP389"/>
  <c r="BP89"/>
  <c r="AP89"/>
  <c r="W389"/>
  <c r="R389"/>
  <c r="U389"/>
  <c r="AE89"/>
  <c r="AQ89"/>
  <c r="BE389"/>
  <c r="BE89"/>
  <c r="BV85"/>
  <c r="BS85"/>
  <c r="BI389"/>
  <c r="BI89"/>
  <c r="AI89"/>
  <c r="BH389"/>
  <c r="BH89"/>
  <c r="AH89"/>
  <c r="BK389"/>
  <c r="BK89"/>
  <c r="AK89"/>
  <c r="AQ92"/>
  <c r="AR226"/>
  <c r="AU226"/>
  <c r="AW226"/>
  <c r="AW230"/>
  <c r="AV381"/>
  <c r="BT279"/>
  <c r="BR279"/>
  <c r="BW279"/>
  <c r="BW275"/>
  <c r="BT275"/>
  <c r="BW277"/>
  <c r="BT277"/>
  <c r="AR379"/>
  <c r="AU379"/>
  <c r="BT280"/>
  <c r="BW280"/>
  <c r="AW392"/>
  <c r="AT87"/>
  <c r="AW87"/>
  <c r="AT85"/>
  <c r="AR85"/>
  <c r="AW85"/>
  <c r="AQ85"/>
  <c r="AU85"/>
  <c r="AR342"/>
  <c r="AU342"/>
  <c r="AW342"/>
  <c r="BT342"/>
  <c r="AW387"/>
  <c r="AV90"/>
  <c r="AS90"/>
  <c r="BS281"/>
  <c r="BR281"/>
  <c r="BV281"/>
  <c r="BT285"/>
  <c r="BR285"/>
  <c r="BW285"/>
  <c r="BN85"/>
  <c r="AW92"/>
  <c r="AT92"/>
  <c r="AR92"/>
  <c r="AU92"/>
  <c r="AS89"/>
  <c r="AV89"/>
  <c r="AV389"/>
  <c r="AR389"/>
  <c r="AU389"/>
  <c r="AV93"/>
  <c r="AS93"/>
  <c r="BV93"/>
  <c r="BS93"/>
  <c r="BL90"/>
  <c r="AV393"/>
  <c r="AR393"/>
  <c r="AU393"/>
  <c r="AW90"/>
  <c r="AT90"/>
  <c r="AR90"/>
  <c r="BT90"/>
  <c r="BW90"/>
  <c r="AR390"/>
  <c r="AU390"/>
  <c r="BW343"/>
  <c r="AR1535"/>
  <c r="AU1535"/>
  <c r="AW1535"/>
  <c r="BU1534"/>
  <c r="Q1518"/>
  <c r="AQ87"/>
  <c r="AV87"/>
  <c r="AS87"/>
  <c r="AR87"/>
  <c r="BV287"/>
  <c r="BS287"/>
  <c r="BR287"/>
  <c r="BD87"/>
  <c r="BI394"/>
  <c r="BI94"/>
  <c r="AI94"/>
  <c r="BJ394"/>
  <c r="BJ94"/>
  <c r="AJ94"/>
  <c r="BP394"/>
  <c r="BP94"/>
  <c r="AP94"/>
  <c r="BO394"/>
  <c r="BO94"/>
  <c r="AO94"/>
  <c r="BM394"/>
  <c r="BM94"/>
  <c r="AM94"/>
  <c r="BH394"/>
  <c r="BH94"/>
  <c r="AH94"/>
  <c r="BW265"/>
  <c r="BT265"/>
  <c r="BR265"/>
  <c r="V394"/>
  <c r="R394"/>
  <c r="U394"/>
  <c r="W94"/>
  <c r="T94"/>
  <c r="BN394"/>
  <c r="BN94"/>
  <c r="AT394"/>
  <c r="AW394"/>
  <c r="AN94"/>
  <c r="BS271"/>
  <c r="BV271"/>
  <c r="AS83"/>
  <c r="AR83"/>
  <c r="AU83"/>
  <c r="AV83"/>
  <c r="BV133"/>
  <c r="BS133"/>
  <c r="BR133"/>
  <c r="V94"/>
  <c r="Q94"/>
  <c r="S94"/>
  <c r="R94"/>
  <c r="BD394"/>
  <c r="BD94"/>
  <c r="AS394"/>
  <c r="AR394"/>
  <c r="AU394"/>
  <c r="AD94"/>
  <c r="BG394"/>
  <c r="BG94"/>
  <c r="AG94"/>
  <c r="BF394"/>
  <c r="BF94"/>
  <c r="AF94"/>
  <c r="BL394"/>
  <c r="BL94"/>
  <c r="AL94"/>
  <c r="AW225"/>
  <c r="BJ288"/>
  <c r="BJ88"/>
  <c r="AJ88"/>
  <c r="BM288"/>
  <c r="BM88"/>
  <c r="AM88"/>
  <c r="BE288"/>
  <c r="BE88"/>
  <c r="AE88"/>
  <c r="BL288"/>
  <c r="BL88"/>
  <c r="AL88"/>
  <c r="AD88"/>
  <c r="AS288"/>
  <c r="BD288"/>
  <c r="AV288"/>
  <c r="BE282"/>
  <c r="AE82"/>
  <c r="BO282"/>
  <c r="BO82"/>
  <c r="AO82"/>
  <c r="BK282"/>
  <c r="BK82"/>
  <c r="AK82"/>
  <c r="BH282"/>
  <c r="BH82"/>
  <c r="AH82"/>
  <c r="BJ282"/>
  <c r="BJ82"/>
  <c r="AJ82"/>
  <c r="BL282"/>
  <c r="BL82"/>
  <c r="AL82"/>
  <c r="V84"/>
  <c r="S84"/>
  <c r="R84"/>
  <c r="BS280"/>
  <c r="BV280"/>
  <c r="BF288"/>
  <c r="BF88"/>
  <c r="AF88"/>
  <c r="AQ282"/>
  <c r="AT282"/>
  <c r="AW282"/>
  <c r="BN282"/>
  <c r="AN82"/>
  <c r="BG282"/>
  <c r="BG82"/>
  <c r="AG82"/>
  <c r="BI282"/>
  <c r="BI82"/>
  <c r="AI82"/>
  <c r="BF282"/>
  <c r="BF82"/>
  <c r="AF82"/>
  <c r="BP282"/>
  <c r="BP82"/>
  <c r="AP82"/>
  <c r="BF284"/>
  <c r="BF84"/>
  <c r="AF84"/>
  <c r="BJ284"/>
  <c r="BJ84"/>
  <c r="AJ84"/>
  <c r="BL284"/>
  <c r="BL84"/>
  <c r="AL84"/>
  <c r="BI284"/>
  <c r="BI84"/>
  <c r="AI84"/>
  <c r="Q120"/>
  <c r="Q119"/>
  <c r="Q127"/>
  <c r="AU275"/>
  <c r="R282"/>
  <c r="U282"/>
  <c r="BH288"/>
  <c r="BH88"/>
  <c r="AH88"/>
  <c r="S88"/>
  <c r="V88"/>
  <c r="Q88"/>
  <c r="BS277"/>
  <c r="BV277"/>
  <c r="BH284"/>
  <c r="BH84"/>
  <c r="AH84"/>
  <c r="BD284"/>
  <c r="AV284"/>
  <c r="AS284"/>
  <c r="AR284"/>
  <c r="AU284"/>
  <c r="BK284"/>
  <c r="BK84"/>
  <c r="AK84"/>
  <c r="BM284"/>
  <c r="BM84"/>
  <c r="AM84"/>
  <c r="BP284"/>
  <c r="BP84"/>
  <c r="AP84"/>
  <c r="BG284"/>
  <c r="BG84"/>
  <c r="AG84"/>
  <c r="AN88"/>
  <c r="AW288"/>
  <c r="AT288"/>
  <c r="BN288"/>
  <c r="W88"/>
  <c r="T88"/>
  <c r="BG288"/>
  <c r="BG88"/>
  <c r="AG88"/>
  <c r="BO288"/>
  <c r="BO88"/>
  <c r="AO88"/>
  <c r="BK288"/>
  <c r="BK88"/>
  <c r="AK88"/>
  <c r="BP288"/>
  <c r="BP88"/>
  <c r="AP88"/>
  <c r="V82"/>
  <c r="S82"/>
  <c r="Q82"/>
  <c r="AV282"/>
  <c r="AS282"/>
  <c r="AR282"/>
  <c r="AD82"/>
  <c r="BD282"/>
  <c r="T82"/>
  <c r="W82"/>
  <c r="BE284"/>
  <c r="BE84"/>
  <c r="AE84"/>
  <c r="BS134"/>
  <c r="BR134"/>
  <c r="BV134"/>
  <c r="BD84"/>
  <c r="U84"/>
  <c r="AQ82"/>
  <c r="AD84"/>
  <c r="AQ84"/>
  <c r="BT83"/>
  <c r="BW83"/>
  <c r="M73"/>
  <c r="AM123"/>
  <c r="M75"/>
  <c r="AM125"/>
  <c r="G75"/>
  <c r="AG125"/>
  <c r="G72"/>
  <c r="AG122"/>
  <c r="G78"/>
  <c r="AG128"/>
  <c r="K72"/>
  <c r="AK122"/>
  <c r="K74"/>
  <c r="AK124"/>
  <c r="O72"/>
  <c r="AO122"/>
  <c r="O78"/>
  <c r="AO128"/>
  <c r="D74"/>
  <c r="S124"/>
  <c r="R124"/>
  <c r="V124"/>
  <c r="Q124"/>
  <c r="U124"/>
  <c r="AD124"/>
  <c r="D76"/>
  <c r="S126"/>
  <c r="R126"/>
  <c r="AD126"/>
  <c r="Q126"/>
  <c r="U126"/>
  <c r="V126"/>
  <c r="H72"/>
  <c r="AH122"/>
  <c r="H74"/>
  <c r="AH124"/>
  <c r="M65"/>
  <c r="AM115"/>
  <c r="M66"/>
  <c r="AM116"/>
  <c r="M76"/>
  <c r="AM126"/>
  <c r="M72"/>
  <c r="AM122"/>
  <c r="G80"/>
  <c r="AG130"/>
  <c r="G67"/>
  <c r="AG117"/>
  <c r="G73"/>
  <c r="AG123"/>
  <c r="G77"/>
  <c r="AG127"/>
  <c r="K80"/>
  <c r="AK130"/>
  <c r="K67"/>
  <c r="AK117"/>
  <c r="K77"/>
  <c r="AK127"/>
  <c r="K73"/>
  <c r="AK123"/>
  <c r="O80"/>
  <c r="AO130"/>
  <c r="O67"/>
  <c r="AO117"/>
  <c r="O73"/>
  <c r="AO123"/>
  <c r="O77"/>
  <c r="AO127"/>
  <c r="D68"/>
  <c r="Q118"/>
  <c r="V118"/>
  <c r="S118"/>
  <c r="R118"/>
  <c r="AD118"/>
  <c r="D66"/>
  <c r="Q116"/>
  <c r="V116"/>
  <c r="S116"/>
  <c r="R116"/>
  <c r="AD116"/>
  <c r="D75"/>
  <c r="Q125"/>
  <c r="AD125"/>
  <c r="S125"/>
  <c r="R125"/>
  <c r="V125"/>
  <c r="D79"/>
  <c r="S129"/>
  <c r="R129"/>
  <c r="V129"/>
  <c r="Q129"/>
  <c r="U129"/>
  <c r="AD129"/>
  <c r="H76"/>
  <c r="AH126"/>
  <c r="H75"/>
  <c r="AH125"/>
  <c r="H77"/>
  <c r="AH127"/>
  <c r="H73"/>
  <c r="AH123"/>
  <c r="L68"/>
  <c r="AL118"/>
  <c r="L66"/>
  <c r="AL116"/>
  <c r="L80"/>
  <c r="AL130"/>
  <c r="L75"/>
  <c r="AL125"/>
  <c r="AP71"/>
  <c r="BP121"/>
  <c r="BP71"/>
  <c r="AP79"/>
  <c r="BP129"/>
  <c r="BP79"/>
  <c r="AP69"/>
  <c r="BP119"/>
  <c r="BP69"/>
  <c r="AP67"/>
  <c r="BP117"/>
  <c r="BP67"/>
  <c r="AP66"/>
  <c r="BP116"/>
  <c r="BP66"/>
  <c r="AP77"/>
  <c r="BP127"/>
  <c r="BP77"/>
  <c r="BW284"/>
  <c r="BT284"/>
  <c r="BN84"/>
  <c r="Q1517"/>
  <c r="BW86"/>
  <c r="BT86"/>
  <c r="T79"/>
  <c r="W79"/>
  <c r="T68"/>
  <c r="W68"/>
  <c r="T74"/>
  <c r="W74"/>
  <c r="T67"/>
  <c r="W67"/>
  <c r="T77"/>
  <c r="W77"/>
  <c r="W76"/>
  <c r="T76"/>
  <c r="BN81"/>
  <c r="BW131"/>
  <c r="BT131"/>
  <c r="AW81"/>
  <c r="AT81"/>
  <c r="T72"/>
  <c r="W72"/>
  <c r="W80"/>
  <c r="T80"/>
  <c r="BR277"/>
  <c r="BR276"/>
  <c r="M69"/>
  <c r="AM119"/>
  <c r="M70"/>
  <c r="AM120"/>
  <c r="M67"/>
  <c r="AM117"/>
  <c r="M71"/>
  <c r="AM121"/>
  <c r="G71"/>
  <c r="AG121"/>
  <c r="G68"/>
  <c r="AG118"/>
  <c r="G66"/>
  <c r="AG116"/>
  <c r="G70"/>
  <c r="AG120"/>
  <c r="K71"/>
  <c r="AK121"/>
  <c r="K68"/>
  <c r="AK118"/>
  <c r="K70"/>
  <c r="AK120"/>
  <c r="K66"/>
  <c r="AK116"/>
  <c r="O71"/>
  <c r="AO121"/>
  <c r="O68"/>
  <c r="AO118"/>
  <c r="O66"/>
  <c r="AO116"/>
  <c r="O70"/>
  <c r="AO120"/>
  <c r="AV81"/>
  <c r="AQ81"/>
  <c r="AS81"/>
  <c r="AR81"/>
  <c r="E71"/>
  <c r="AE121"/>
  <c r="E68"/>
  <c r="AE118"/>
  <c r="E75"/>
  <c r="AE125"/>
  <c r="E66"/>
  <c r="AE116"/>
  <c r="E74"/>
  <c r="AE124"/>
  <c r="E65"/>
  <c r="AE115"/>
  <c r="E73"/>
  <c r="AE123"/>
  <c r="AD67"/>
  <c r="AV117"/>
  <c r="BD117"/>
  <c r="AS117"/>
  <c r="V67"/>
  <c r="S67"/>
  <c r="AD65"/>
  <c r="AV115"/>
  <c r="BD115"/>
  <c r="AS115"/>
  <c r="V65"/>
  <c r="S65"/>
  <c r="AD78"/>
  <c r="AV128"/>
  <c r="BD128"/>
  <c r="AS128"/>
  <c r="AD72"/>
  <c r="AV122"/>
  <c r="BD122"/>
  <c r="AS122"/>
  <c r="V72"/>
  <c r="S72"/>
  <c r="AD71"/>
  <c r="AV121"/>
  <c r="BD121"/>
  <c r="AS121"/>
  <c r="V71"/>
  <c r="S71"/>
  <c r="AH80"/>
  <c r="BH130"/>
  <c r="BH80"/>
  <c r="AH71"/>
  <c r="BH121"/>
  <c r="BH71"/>
  <c r="AH79"/>
  <c r="BH129"/>
  <c r="BH79"/>
  <c r="AH69"/>
  <c r="BH119"/>
  <c r="BH69"/>
  <c r="AH67"/>
  <c r="BH117"/>
  <c r="BH67"/>
  <c r="AH65"/>
  <c r="BH115"/>
  <c r="BH65"/>
  <c r="AH68"/>
  <c r="BH118"/>
  <c r="BH68"/>
  <c r="AH66"/>
  <c r="BH116"/>
  <c r="BH66"/>
  <c r="AL67"/>
  <c r="BL117"/>
  <c r="BL67"/>
  <c r="AL77"/>
  <c r="BL127"/>
  <c r="BL77"/>
  <c r="AL65"/>
  <c r="BL115"/>
  <c r="BL65"/>
  <c r="AL71"/>
  <c r="BL121"/>
  <c r="BL71"/>
  <c r="AL78"/>
  <c r="BL128"/>
  <c r="BL78"/>
  <c r="AL76"/>
  <c r="BL126"/>
  <c r="BL76"/>
  <c r="AL79"/>
  <c r="BL129"/>
  <c r="BL79"/>
  <c r="AL70"/>
  <c r="BL120"/>
  <c r="BL70"/>
  <c r="AP78"/>
  <c r="BP128"/>
  <c r="BP78"/>
  <c r="AP76"/>
  <c r="BP126"/>
  <c r="BP76"/>
  <c r="AP72"/>
  <c r="BP122"/>
  <c r="BP72"/>
  <c r="AP75"/>
  <c r="BP125"/>
  <c r="BP75"/>
  <c r="AP70"/>
  <c r="BP120"/>
  <c r="BP70"/>
  <c r="AP68"/>
  <c r="BP118"/>
  <c r="BP68"/>
  <c r="AP73"/>
  <c r="BP123"/>
  <c r="BP73"/>
  <c r="AP74"/>
  <c r="BP124"/>
  <c r="BP74"/>
  <c r="AP65"/>
  <c r="BP115"/>
  <c r="BP65"/>
  <c r="AS86"/>
  <c r="AR86"/>
  <c r="AQ86"/>
  <c r="AV86"/>
  <c r="BV286"/>
  <c r="BS286"/>
  <c r="BR286"/>
  <c r="BD86"/>
  <c r="BS94"/>
  <c r="BV94"/>
  <c r="AI73"/>
  <c r="BI123"/>
  <c r="BI73"/>
  <c r="AI65"/>
  <c r="BI115"/>
  <c r="BI65"/>
  <c r="AI74"/>
  <c r="BI124"/>
  <c r="BI74"/>
  <c r="AI66"/>
  <c r="BI116"/>
  <c r="BI66"/>
  <c r="AI71"/>
  <c r="BI121"/>
  <c r="BI71"/>
  <c r="AI79"/>
  <c r="BI129"/>
  <c r="BI79"/>
  <c r="AI67"/>
  <c r="BI117"/>
  <c r="BI67"/>
  <c r="AI68"/>
  <c r="BI118"/>
  <c r="BI68"/>
  <c r="AF79"/>
  <c r="BF129"/>
  <c r="BF79"/>
  <c r="AF68"/>
  <c r="BF118"/>
  <c r="BF68"/>
  <c r="AF74"/>
  <c r="BF124"/>
  <c r="BF74"/>
  <c r="AF67"/>
  <c r="BF117"/>
  <c r="BF67"/>
  <c r="AF65"/>
  <c r="BF115"/>
  <c r="BF65"/>
  <c r="AF70"/>
  <c r="BF120"/>
  <c r="BF70"/>
  <c r="AF73"/>
  <c r="BF123"/>
  <c r="BF73"/>
  <c r="AF71"/>
  <c r="BF121"/>
  <c r="BF71"/>
  <c r="AJ72"/>
  <c r="BJ122"/>
  <c r="BJ72"/>
  <c r="AJ65"/>
  <c r="BJ115"/>
  <c r="BJ65"/>
  <c r="AJ80"/>
  <c r="BJ130"/>
  <c r="BJ80"/>
  <c r="AJ70"/>
  <c r="BJ120"/>
  <c r="BJ70"/>
  <c r="AJ75"/>
  <c r="BJ125"/>
  <c r="BJ75"/>
  <c r="AJ74"/>
  <c r="BJ124"/>
  <c r="BJ74"/>
  <c r="AJ79"/>
  <c r="BJ129"/>
  <c r="BJ79"/>
  <c r="AJ66"/>
  <c r="BJ116"/>
  <c r="BJ66"/>
  <c r="AN75"/>
  <c r="AT125"/>
  <c r="BN125"/>
  <c r="AW125"/>
  <c r="AN69"/>
  <c r="AW119"/>
  <c r="AT119"/>
  <c r="BN119"/>
  <c r="AN66"/>
  <c r="AT116"/>
  <c r="BN116"/>
  <c r="AW116"/>
  <c r="AN73"/>
  <c r="AT123"/>
  <c r="BN123"/>
  <c r="AW123"/>
  <c r="AN71"/>
  <c r="AW121"/>
  <c r="AT121"/>
  <c r="BN121"/>
  <c r="AN65"/>
  <c r="AW115"/>
  <c r="AT115"/>
  <c r="BN115"/>
  <c r="AN70"/>
  <c r="AT120"/>
  <c r="BN120"/>
  <c r="AW120"/>
  <c r="BT91"/>
  <c r="BW91"/>
  <c r="AU280"/>
  <c r="AW333"/>
  <c r="AU271"/>
  <c r="AR131"/>
  <c r="AU131"/>
  <c r="R127"/>
  <c r="U127"/>
  <c r="R128"/>
  <c r="R120"/>
  <c r="U120"/>
  <c r="R119"/>
  <c r="U119"/>
  <c r="AQ93"/>
  <c r="AU286"/>
  <c r="BR290"/>
  <c r="AU277"/>
  <c r="AU276"/>
  <c r="M74"/>
  <c r="AM124"/>
  <c r="M80"/>
  <c r="AM130"/>
  <c r="G74"/>
  <c r="AG124"/>
  <c r="K75"/>
  <c r="AK125"/>
  <c r="K78"/>
  <c r="AK128"/>
  <c r="O75"/>
  <c r="AO125"/>
  <c r="O74"/>
  <c r="AO124"/>
  <c r="D73"/>
  <c r="Q123"/>
  <c r="AD123"/>
  <c r="S123"/>
  <c r="R123"/>
  <c r="V123"/>
  <c r="D80"/>
  <c r="Q130"/>
  <c r="V130"/>
  <c r="S130"/>
  <c r="R130"/>
  <c r="AD130"/>
  <c r="H78"/>
  <c r="AH128"/>
  <c r="H70"/>
  <c r="AH120"/>
  <c r="L74"/>
  <c r="AL124"/>
  <c r="L73"/>
  <c r="AL123"/>
  <c r="L69"/>
  <c r="AL119"/>
  <c r="L72"/>
  <c r="AL122"/>
  <c r="P80"/>
  <c r="AP130"/>
  <c r="Q1522"/>
  <c r="BR271"/>
  <c r="BT333"/>
  <c r="BR333"/>
  <c r="BU333"/>
  <c r="AT84"/>
  <c r="AW84"/>
  <c r="BS91"/>
  <c r="BR91"/>
  <c r="BV91"/>
  <c r="BT92"/>
  <c r="BW92"/>
  <c r="Q1528"/>
  <c r="AI77"/>
  <c r="BI127"/>
  <c r="BI77"/>
  <c r="AI69"/>
  <c r="BI119"/>
  <c r="BI69"/>
  <c r="AI78"/>
  <c r="BI128"/>
  <c r="BI78"/>
  <c r="AI70"/>
  <c r="BI120"/>
  <c r="BI70"/>
  <c r="AI80"/>
  <c r="BI130"/>
  <c r="BI80"/>
  <c r="AI72"/>
  <c r="BI122"/>
  <c r="BI72"/>
  <c r="AI75"/>
  <c r="BI125"/>
  <c r="BI75"/>
  <c r="AI76"/>
  <c r="BI126"/>
  <c r="BI76"/>
  <c r="AF78"/>
  <c r="BF128"/>
  <c r="BF78"/>
  <c r="AF75"/>
  <c r="BF125"/>
  <c r="BF75"/>
  <c r="AF69"/>
  <c r="BF119"/>
  <c r="BF69"/>
  <c r="AF66"/>
  <c r="BF116"/>
  <c r="BF66"/>
  <c r="AF72"/>
  <c r="BF122"/>
  <c r="BF72"/>
  <c r="AF80"/>
  <c r="BF130"/>
  <c r="BF80"/>
  <c r="AF77"/>
  <c r="BF127"/>
  <c r="BF77"/>
  <c r="AF76"/>
  <c r="BF126"/>
  <c r="BF76"/>
  <c r="AJ77"/>
  <c r="BJ127"/>
  <c r="BJ77"/>
  <c r="AJ73"/>
  <c r="BJ123"/>
  <c r="BJ73"/>
  <c r="AJ78"/>
  <c r="BJ128"/>
  <c r="BJ78"/>
  <c r="AJ76"/>
  <c r="BJ126"/>
  <c r="BJ76"/>
  <c r="AJ71"/>
  <c r="BJ121"/>
  <c r="BJ71"/>
  <c r="AJ69"/>
  <c r="BJ119"/>
  <c r="BJ69"/>
  <c r="AJ67"/>
  <c r="BJ117"/>
  <c r="BJ67"/>
  <c r="AJ68"/>
  <c r="BJ118"/>
  <c r="BJ68"/>
  <c r="AN79"/>
  <c r="AW129"/>
  <c r="AT129"/>
  <c r="BN129"/>
  <c r="AN68"/>
  <c r="AT118"/>
  <c r="BN118"/>
  <c r="AW118"/>
  <c r="AN74"/>
  <c r="AT124"/>
  <c r="BN124"/>
  <c r="AW124"/>
  <c r="AN67"/>
  <c r="AW117"/>
  <c r="AT117"/>
  <c r="BN117"/>
  <c r="AN77"/>
  <c r="AW127"/>
  <c r="AT127"/>
  <c r="BN127"/>
  <c r="AN76"/>
  <c r="AT126"/>
  <c r="BN126"/>
  <c r="AW126"/>
  <c r="AN72"/>
  <c r="AT122"/>
  <c r="BN122"/>
  <c r="AW122"/>
  <c r="AN80"/>
  <c r="AW130"/>
  <c r="AT130"/>
  <c r="BN130"/>
  <c r="BW89"/>
  <c r="BT89"/>
  <c r="BV89"/>
  <c r="BS89"/>
  <c r="T23"/>
  <c r="R23"/>
  <c r="Q23"/>
  <c r="W23"/>
  <c r="N24"/>
  <c r="Q1516"/>
  <c r="M77"/>
  <c r="AM127"/>
  <c r="M78"/>
  <c r="AM128"/>
  <c r="M79"/>
  <c r="AM129"/>
  <c r="M68"/>
  <c r="AM118"/>
  <c r="G79"/>
  <c r="AG129"/>
  <c r="G76"/>
  <c r="AG126"/>
  <c r="G65"/>
  <c r="AG115"/>
  <c r="G69"/>
  <c r="AG119"/>
  <c r="K79"/>
  <c r="AK129"/>
  <c r="K76"/>
  <c r="AK126"/>
  <c r="K69"/>
  <c r="AK119"/>
  <c r="K65"/>
  <c r="AK115"/>
  <c r="O79"/>
  <c r="AO129"/>
  <c r="O76"/>
  <c r="AO126"/>
  <c r="O65"/>
  <c r="AO115"/>
  <c r="O69"/>
  <c r="AO119"/>
  <c r="BD81"/>
  <c r="BS131"/>
  <c r="BR131"/>
  <c r="BV131"/>
  <c r="E72"/>
  <c r="Q72"/>
  <c r="AE122"/>
  <c r="E80"/>
  <c r="AE130"/>
  <c r="E76"/>
  <c r="AE126"/>
  <c r="E67"/>
  <c r="Q67"/>
  <c r="AE117"/>
  <c r="E79"/>
  <c r="AE129"/>
  <c r="E70"/>
  <c r="Q70"/>
  <c r="AE120"/>
  <c r="E78"/>
  <c r="AE128"/>
  <c r="AQ128"/>
  <c r="E69"/>
  <c r="Q69"/>
  <c r="AE119"/>
  <c r="E77"/>
  <c r="AE127"/>
  <c r="AD77"/>
  <c r="AQ127"/>
  <c r="AS127"/>
  <c r="AV127"/>
  <c r="BD127"/>
  <c r="V77"/>
  <c r="Q77"/>
  <c r="S77"/>
  <c r="Q78"/>
  <c r="S78"/>
  <c r="V78"/>
  <c r="AD70"/>
  <c r="AS120"/>
  <c r="AQ120"/>
  <c r="AV120"/>
  <c r="BD120"/>
  <c r="S70"/>
  <c r="V70"/>
  <c r="AD69"/>
  <c r="AV119"/>
  <c r="BD119"/>
  <c r="AQ119"/>
  <c r="AS119"/>
  <c r="V69"/>
  <c r="S69"/>
  <c r="BR275"/>
  <c r="BG93"/>
  <c r="BV83"/>
  <c r="BS83"/>
  <c r="BR83"/>
  <c r="AT93"/>
  <c r="AR93"/>
  <c r="AW93"/>
  <c r="BW293"/>
  <c r="BT293"/>
  <c r="BR293"/>
  <c r="BN93"/>
  <c r="BT87"/>
  <c r="BW87"/>
  <c r="BS90"/>
  <c r="BR90"/>
  <c r="BV90"/>
  <c r="BT94"/>
  <c r="BW94"/>
  <c r="T75"/>
  <c r="W75"/>
  <c r="T69"/>
  <c r="W69"/>
  <c r="T66"/>
  <c r="W66"/>
  <c r="T73"/>
  <c r="W73"/>
  <c r="T71"/>
  <c r="W71"/>
  <c r="AN78"/>
  <c r="AW128"/>
  <c r="AT128"/>
  <c r="BN128"/>
  <c r="W78"/>
  <c r="T78"/>
  <c r="T65"/>
  <c r="W65"/>
  <c r="T70"/>
  <c r="W70"/>
  <c r="AQ90"/>
  <c r="AU90"/>
  <c r="BR289"/>
  <c r="BR280"/>
  <c r="R81"/>
  <c r="U81"/>
  <c r="Q117"/>
  <c r="R117"/>
  <c r="Q115"/>
  <c r="R115"/>
  <c r="Q128"/>
  <c r="U128"/>
  <c r="Q122"/>
  <c r="R122"/>
  <c r="R121"/>
  <c r="Q121"/>
  <c r="S24"/>
  <c r="V24"/>
  <c r="D25"/>
  <c r="AW89"/>
  <c r="AT89"/>
  <c r="BV92"/>
  <c r="BS92"/>
  <c r="BR92"/>
  <c r="AR89"/>
  <c r="AU89"/>
  <c r="BT85"/>
  <c r="BR85"/>
  <c r="BW85"/>
  <c r="BR342"/>
  <c r="BU342"/>
  <c r="BW342"/>
  <c r="Q71"/>
  <c r="AR119"/>
  <c r="AU119"/>
  <c r="Q1535"/>
  <c r="BS87"/>
  <c r="BR87"/>
  <c r="BV87"/>
  <c r="AQ88"/>
  <c r="AU87"/>
  <c r="AV94"/>
  <c r="AS94"/>
  <c r="AV394"/>
  <c r="AQ94"/>
  <c r="AT94"/>
  <c r="AW94"/>
  <c r="AR120"/>
  <c r="AR127"/>
  <c r="U94"/>
  <c r="BV84"/>
  <c r="BS84"/>
  <c r="AS82"/>
  <c r="AV82"/>
  <c r="BT288"/>
  <c r="BN88"/>
  <c r="BW288"/>
  <c r="BV284"/>
  <c r="BS284"/>
  <c r="AT82"/>
  <c r="AW82"/>
  <c r="BE82"/>
  <c r="BS288"/>
  <c r="BR288"/>
  <c r="BD88"/>
  <c r="BV288"/>
  <c r="AV88"/>
  <c r="AS88"/>
  <c r="U122"/>
  <c r="R77"/>
  <c r="U77"/>
  <c r="BR89"/>
  <c r="AQ121"/>
  <c r="BR284"/>
  <c r="R82"/>
  <c r="U82"/>
  <c r="AU282"/>
  <c r="AS84"/>
  <c r="AR84"/>
  <c r="AU84"/>
  <c r="AV84"/>
  <c r="BV282"/>
  <c r="BD82"/>
  <c r="BS282"/>
  <c r="AT88"/>
  <c r="AR88"/>
  <c r="AU88"/>
  <c r="AW88"/>
  <c r="BN82"/>
  <c r="BT282"/>
  <c r="BW282"/>
  <c r="Q65"/>
  <c r="R88"/>
  <c r="U88"/>
  <c r="AR82"/>
  <c r="AU82"/>
  <c r="AR288"/>
  <c r="AU288"/>
  <c r="AW78"/>
  <c r="AT78"/>
  <c r="BD77"/>
  <c r="BS127"/>
  <c r="BV127"/>
  <c r="AS77"/>
  <c r="AV77"/>
  <c r="BS81"/>
  <c r="BV81"/>
  <c r="W24"/>
  <c r="N25"/>
  <c r="T24"/>
  <c r="R24"/>
  <c r="Q24"/>
  <c r="BN80"/>
  <c r="BW130"/>
  <c r="BT130"/>
  <c r="BN77"/>
  <c r="BT127"/>
  <c r="BW127"/>
  <c r="BN67"/>
  <c r="BW117"/>
  <c r="BT117"/>
  <c r="BN79"/>
  <c r="BW129"/>
  <c r="BT129"/>
  <c r="AP80"/>
  <c r="BP130"/>
  <c r="BP80"/>
  <c r="AL72"/>
  <c r="BL122"/>
  <c r="BL72"/>
  <c r="AL69"/>
  <c r="BL119"/>
  <c r="BL69"/>
  <c r="AL73"/>
  <c r="BL123"/>
  <c r="BL73"/>
  <c r="AL74"/>
  <c r="BL124"/>
  <c r="BL74"/>
  <c r="AH70"/>
  <c r="BH120"/>
  <c r="BH70"/>
  <c r="AH78"/>
  <c r="BH128"/>
  <c r="BH78"/>
  <c r="AD80"/>
  <c r="AV130"/>
  <c r="AQ130"/>
  <c r="AS130"/>
  <c r="AR130"/>
  <c r="BD130"/>
  <c r="Q80"/>
  <c r="S80"/>
  <c r="R80"/>
  <c r="V80"/>
  <c r="AO74"/>
  <c r="BO124"/>
  <c r="BO74"/>
  <c r="AO75"/>
  <c r="BO125"/>
  <c r="BO75"/>
  <c r="AK78"/>
  <c r="BK128"/>
  <c r="BK78"/>
  <c r="AK75"/>
  <c r="BK125"/>
  <c r="BK75"/>
  <c r="AG74"/>
  <c r="BG124"/>
  <c r="BG74"/>
  <c r="AM80"/>
  <c r="BM130"/>
  <c r="BM80"/>
  <c r="AM74"/>
  <c r="BM124"/>
  <c r="BM74"/>
  <c r="BN65"/>
  <c r="BW115"/>
  <c r="BT115"/>
  <c r="BN71"/>
  <c r="BW121"/>
  <c r="BT121"/>
  <c r="BN69"/>
  <c r="BW119"/>
  <c r="BT119"/>
  <c r="BD78"/>
  <c r="BS128"/>
  <c r="BV128"/>
  <c r="AS78"/>
  <c r="AV78"/>
  <c r="BD65"/>
  <c r="BQ65"/>
  <c r="BS115"/>
  <c r="BV115"/>
  <c r="AV65"/>
  <c r="AS65"/>
  <c r="BD67"/>
  <c r="BS117"/>
  <c r="BV117"/>
  <c r="AV67"/>
  <c r="AS67"/>
  <c r="AO70"/>
  <c r="BO120"/>
  <c r="BO70"/>
  <c r="AO66"/>
  <c r="BO116"/>
  <c r="BO66"/>
  <c r="AO68"/>
  <c r="BO118"/>
  <c r="BO68"/>
  <c r="AO71"/>
  <c r="BO121"/>
  <c r="BO71"/>
  <c r="BQ71"/>
  <c r="AK66"/>
  <c r="BK116"/>
  <c r="BK66"/>
  <c r="AK70"/>
  <c r="BK120"/>
  <c r="BK70"/>
  <c r="AK68"/>
  <c r="BK118"/>
  <c r="BK68"/>
  <c r="AK71"/>
  <c r="BK121"/>
  <c r="BK71"/>
  <c r="AG70"/>
  <c r="BG120"/>
  <c r="BG70"/>
  <c r="AG66"/>
  <c r="BG116"/>
  <c r="BG66"/>
  <c r="AG68"/>
  <c r="BG118"/>
  <c r="BG68"/>
  <c r="AG71"/>
  <c r="BG121"/>
  <c r="BG71"/>
  <c r="AM71"/>
  <c r="BM121"/>
  <c r="BM71"/>
  <c r="AM67"/>
  <c r="BM117"/>
  <c r="BM67"/>
  <c r="AM70"/>
  <c r="BM120"/>
  <c r="BM70"/>
  <c r="AM69"/>
  <c r="BM119"/>
  <c r="BM69"/>
  <c r="BT81"/>
  <c r="BW81"/>
  <c r="BW84"/>
  <c r="BT84"/>
  <c r="BR84"/>
  <c r="AL75"/>
  <c r="BL125"/>
  <c r="BL75"/>
  <c r="AL80"/>
  <c r="BL130"/>
  <c r="BL80"/>
  <c r="AL66"/>
  <c r="BL116"/>
  <c r="BL66"/>
  <c r="AL68"/>
  <c r="BL118"/>
  <c r="BL68"/>
  <c r="AH73"/>
  <c r="BH123"/>
  <c r="BH73"/>
  <c r="AH77"/>
  <c r="BH127"/>
  <c r="BH77"/>
  <c r="AH75"/>
  <c r="BH125"/>
  <c r="BH75"/>
  <c r="AH76"/>
  <c r="BH126"/>
  <c r="BH76"/>
  <c r="AD79"/>
  <c r="AQ129"/>
  <c r="AS129"/>
  <c r="AR129"/>
  <c r="BD129"/>
  <c r="AV129"/>
  <c r="S79"/>
  <c r="R79"/>
  <c r="V79"/>
  <c r="Q79"/>
  <c r="U79"/>
  <c r="AD66"/>
  <c r="AS116"/>
  <c r="AR116"/>
  <c r="AQ116"/>
  <c r="AV116"/>
  <c r="BD116"/>
  <c r="S66"/>
  <c r="R66"/>
  <c r="Q66"/>
  <c r="V66"/>
  <c r="AO77"/>
  <c r="BO127"/>
  <c r="BO77"/>
  <c r="AO73"/>
  <c r="BO123"/>
  <c r="BO73"/>
  <c r="AO67"/>
  <c r="BO117"/>
  <c r="BO67"/>
  <c r="AO80"/>
  <c r="BO130"/>
  <c r="BO80"/>
  <c r="AK73"/>
  <c r="BK123"/>
  <c r="BK73"/>
  <c r="AK77"/>
  <c r="BK127"/>
  <c r="BK77"/>
  <c r="AK67"/>
  <c r="BK117"/>
  <c r="BK67"/>
  <c r="AK80"/>
  <c r="BK130"/>
  <c r="BK80"/>
  <c r="AG77"/>
  <c r="BG127"/>
  <c r="BG77"/>
  <c r="AG73"/>
  <c r="BG123"/>
  <c r="BG73"/>
  <c r="AG67"/>
  <c r="BG117"/>
  <c r="BG67"/>
  <c r="AG80"/>
  <c r="BG130"/>
  <c r="BG80"/>
  <c r="AM72"/>
  <c r="BM122"/>
  <c r="BM72"/>
  <c r="AM76"/>
  <c r="BM126"/>
  <c r="BM76"/>
  <c r="AM66"/>
  <c r="BM116"/>
  <c r="BM66"/>
  <c r="AM65"/>
  <c r="BM115"/>
  <c r="BM65"/>
  <c r="AH74"/>
  <c r="BH124"/>
  <c r="BH74"/>
  <c r="AH72"/>
  <c r="BH122"/>
  <c r="BH72"/>
  <c r="AD76"/>
  <c r="AV126"/>
  <c r="AS126"/>
  <c r="AR126"/>
  <c r="AQ126"/>
  <c r="BD126"/>
  <c r="V76"/>
  <c r="Q76"/>
  <c r="S76"/>
  <c r="R76"/>
  <c r="AO78"/>
  <c r="BO128"/>
  <c r="BO78"/>
  <c r="AO72"/>
  <c r="BO122"/>
  <c r="BO72"/>
  <c r="AK74"/>
  <c r="BK124"/>
  <c r="BK74"/>
  <c r="AK72"/>
  <c r="BK122"/>
  <c r="BK72"/>
  <c r="AG78"/>
  <c r="BG128"/>
  <c r="BG78"/>
  <c r="AG72"/>
  <c r="BG122"/>
  <c r="BG72"/>
  <c r="AG75"/>
  <c r="BG125"/>
  <c r="BG75"/>
  <c r="AM75"/>
  <c r="BM125"/>
  <c r="BM75"/>
  <c r="AM73"/>
  <c r="BM123"/>
  <c r="BM73"/>
  <c r="R69"/>
  <c r="U69"/>
  <c r="R70"/>
  <c r="U23"/>
  <c r="BW333"/>
  <c r="U123"/>
  <c r="BR94"/>
  <c r="AU86"/>
  <c r="R71"/>
  <c r="U71"/>
  <c r="R72"/>
  <c r="U72"/>
  <c r="AR122"/>
  <c r="AR115"/>
  <c r="AR117"/>
  <c r="AU81"/>
  <c r="U125"/>
  <c r="U118"/>
  <c r="BN78"/>
  <c r="BT128"/>
  <c r="BW128"/>
  <c r="BT93"/>
  <c r="BW93"/>
  <c r="BR93"/>
  <c r="BD69"/>
  <c r="BS119"/>
  <c r="BV119"/>
  <c r="AV69"/>
  <c r="AS69"/>
  <c r="BD70"/>
  <c r="BS120"/>
  <c r="BV120"/>
  <c r="AS70"/>
  <c r="AV70"/>
  <c r="AE77"/>
  <c r="BE127"/>
  <c r="BE77"/>
  <c r="AE69"/>
  <c r="BE119"/>
  <c r="BE69"/>
  <c r="AE78"/>
  <c r="BE128"/>
  <c r="BE78"/>
  <c r="AE70"/>
  <c r="AQ70"/>
  <c r="BE120"/>
  <c r="BE70"/>
  <c r="AE79"/>
  <c r="BE129"/>
  <c r="BE79"/>
  <c r="AE67"/>
  <c r="AQ67"/>
  <c r="BE117"/>
  <c r="BE67"/>
  <c r="AE76"/>
  <c r="BE126"/>
  <c r="BE76"/>
  <c r="AE80"/>
  <c r="BE130"/>
  <c r="BE80"/>
  <c r="AE72"/>
  <c r="BE122"/>
  <c r="BE72"/>
  <c r="AO69"/>
  <c r="BO119"/>
  <c r="BO69"/>
  <c r="AO65"/>
  <c r="BO115"/>
  <c r="BO65"/>
  <c r="AO76"/>
  <c r="BO126"/>
  <c r="BO76"/>
  <c r="AO79"/>
  <c r="BO129"/>
  <c r="BO79"/>
  <c r="AK65"/>
  <c r="BK115"/>
  <c r="BK65"/>
  <c r="AK69"/>
  <c r="BK119"/>
  <c r="BK69"/>
  <c r="AK76"/>
  <c r="BK126"/>
  <c r="BK76"/>
  <c r="AK79"/>
  <c r="BK129"/>
  <c r="BK79"/>
  <c r="AG69"/>
  <c r="BG119"/>
  <c r="BG69"/>
  <c r="AG65"/>
  <c r="BG115"/>
  <c r="BG65"/>
  <c r="AG76"/>
  <c r="BG126"/>
  <c r="BG76"/>
  <c r="AG79"/>
  <c r="BG129"/>
  <c r="BG79"/>
  <c r="AM68"/>
  <c r="BM118"/>
  <c r="BM68"/>
  <c r="AM79"/>
  <c r="BM129"/>
  <c r="BM79"/>
  <c r="AM78"/>
  <c r="BM128"/>
  <c r="BM78"/>
  <c r="AM77"/>
  <c r="BM127"/>
  <c r="BM77"/>
  <c r="AT80"/>
  <c r="AW80"/>
  <c r="BN72"/>
  <c r="BW122"/>
  <c r="BT122"/>
  <c r="AW72"/>
  <c r="AT72"/>
  <c r="BN76"/>
  <c r="BT126"/>
  <c r="BW126"/>
  <c r="AW76"/>
  <c r="AT76"/>
  <c r="AW77"/>
  <c r="AT77"/>
  <c r="AW67"/>
  <c r="AT67"/>
  <c r="BN74"/>
  <c r="BT124"/>
  <c r="BW124"/>
  <c r="AT74"/>
  <c r="AW74"/>
  <c r="BN68"/>
  <c r="BW118"/>
  <c r="BT118"/>
  <c r="AT68"/>
  <c r="AW68"/>
  <c r="AT79"/>
  <c r="AW79"/>
  <c r="AD73"/>
  <c r="AV123"/>
  <c r="AS123"/>
  <c r="AR123"/>
  <c r="AQ123"/>
  <c r="BD123"/>
  <c r="V73"/>
  <c r="S73"/>
  <c r="R73"/>
  <c r="Q73"/>
  <c r="BN70"/>
  <c r="BT120"/>
  <c r="BW120"/>
  <c r="AT70"/>
  <c r="AW70"/>
  <c r="AW65"/>
  <c r="AT65"/>
  <c r="AW71"/>
  <c r="AT71"/>
  <c r="BN73"/>
  <c r="BW123"/>
  <c r="BT123"/>
  <c r="AW73"/>
  <c r="AT73"/>
  <c r="BN66"/>
  <c r="BW116"/>
  <c r="BT116"/>
  <c r="AT66"/>
  <c r="AW66"/>
  <c r="AW69"/>
  <c r="AT69"/>
  <c r="BN75"/>
  <c r="BW125"/>
  <c r="BT125"/>
  <c r="AW75"/>
  <c r="AT75"/>
  <c r="BS86"/>
  <c r="BR86"/>
  <c r="BV86"/>
  <c r="BD71"/>
  <c r="BS121"/>
  <c r="BV121"/>
  <c r="AS71"/>
  <c r="AV71"/>
  <c r="BD72"/>
  <c r="BS122"/>
  <c r="BR122"/>
  <c r="BV122"/>
  <c r="AS72"/>
  <c r="AR72"/>
  <c r="AV72"/>
  <c r="AQ72"/>
  <c r="AU72"/>
  <c r="AE73"/>
  <c r="BE123"/>
  <c r="BE73"/>
  <c r="AE65"/>
  <c r="AQ65"/>
  <c r="BE115"/>
  <c r="BE65"/>
  <c r="AE74"/>
  <c r="BE124"/>
  <c r="BE74"/>
  <c r="AE66"/>
  <c r="BE116"/>
  <c r="BE66"/>
  <c r="AE75"/>
  <c r="BE125"/>
  <c r="BE75"/>
  <c r="AE68"/>
  <c r="BE118"/>
  <c r="BE68"/>
  <c r="AE71"/>
  <c r="AQ71"/>
  <c r="BE121"/>
  <c r="BE71"/>
  <c r="AD75"/>
  <c r="AV125"/>
  <c r="AQ125"/>
  <c r="AS125"/>
  <c r="AR125"/>
  <c r="BD125"/>
  <c r="V75"/>
  <c r="S75"/>
  <c r="R75"/>
  <c r="Q75"/>
  <c r="AD68"/>
  <c r="AS118"/>
  <c r="AR118"/>
  <c r="AQ118"/>
  <c r="AV118"/>
  <c r="BD118"/>
  <c r="S68"/>
  <c r="R68"/>
  <c r="V68"/>
  <c r="Q68"/>
  <c r="U68"/>
  <c r="AD74"/>
  <c r="AV124"/>
  <c r="AQ124"/>
  <c r="AS124"/>
  <c r="AR124"/>
  <c r="BD124"/>
  <c r="V74"/>
  <c r="Q74"/>
  <c r="S74"/>
  <c r="R74"/>
  <c r="U121"/>
  <c r="U115"/>
  <c r="U117"/>
  <c r="U70"/>
  <c r="AU120"/>
  <c r="R78"/>
  <c r="U78"/>
  <c r="AU127"/>
  <c r="U130"/>
  <c r="AU93"/>
  <c r="AR121"/>
  <c r="AU121"/>
  <c r="AQ122"/>
  <c r="AU122"/>
  <c r="AR128"/>
  <c r="AU128"/>
  <c r="R65"/>
  <c r="U65"/>
  <c r="AQ115"/>
  <c r="AU115"/>
  <c r="R67"/>
  <c r="U67"/>
  <c r="AQ117"/>
  <c r="AU117"/>
  <c r="U116"/>
  <c r="V25"/>
  <c r="S25"/>
  <c r="D26"/>
  <c r="U73"/>
  <c r="AU123"/>
  <c r="U75"/>
  <c r="U76"/>
  <c r="U66"/>
  <c r="AU116"/>
  <c r="BR282"/>
  <c r="AR94"/>
  <c r="AU94"/>
  <c r="BS82"/>
  <c r="BV82"/>
  <c r="BS88"/>
  <c r="BV88"/>
  <c r="BW88"/>
  <c r="BT88"/>
  <c r="U80"/>
  <c r="U24"/>
  <c r="BT82"/>
  <c r="BW82"/>
  <c r="AQ78"/>
  <c r="AQ69"/>
  <c r="AQ77"/>
  <c r="BV72"/>
  <c r="BS72"/>
  <c r="BW66"/>
  <c r="BT66"/>
  <c r="BW70"/>
  <c r="BT70"/>
  <c r="BD73"/>
  <c r="BV123"/>
  <c r="BS123"/>
  <c r="BR123"/>
  <c r="AQ73"/>
  <c r="AS73"/>
  <c r="AR73"/>
  <c r="AV73"/>
  <c r="BT74"/>
  <c r="BW74"/>
  <c r="BW72"/>
  <c r="BT72"/>
  <c r="BV69"/>
  <c r="BS69"/>
  <c r="BD76"/>
  <c r="BV126"/>
  <c r="BS126"/>
  <c r="BR126"/>
  <c r="AQ76"/>
  <c r="AS76"/>
  <c r="AR76"/>
  <c r="AV76"/>
  <c r="BD66"/>
  <c r="BS116"/>
  <c r="BR116"/>
  <c r="BV116"/>
  <c r="AS66"/>
  <c r="AR66"/>
  <c r="AQ66"/>
  <c r="AV66"/>
  <c r="AQ79"/>
  <c r="AS79"/>
  <c r="AR79"/>
  <c r="AV79"/>
  <c r="BV67"/>
  <c r="BS67"/>
  <c r="BS78"/>
  <c r="BV78"/>
  <c r="BT71"/>
  <c r="BW71"/>
  <c r="BW79"/>
  <c r="BT79"/>
  <c r="BW77"/>
  <c r="BT77"/>
  <c r="N26"/>
  <c r="T25"/>
  <c r="R25"/>
  <c r="W25"/>
  <c r="Q25"/>
  <c r="U25"/>
  <c r="BR121"/>
  <c r="BR120"/>
  <c r="AR69"/>
  <c r="AU69"/>
  <c r="AR67"/>
  <c r="AU67"/>
  <c r="BR115"/>
  <c r="BR81"/>
  <c r="BR127"/>
  <c r="BD74"/>
  <c r="BV124"/>
  <c r="BS124"/>
  <c r="BR124"/>
  <c r="AS74"/>
  <c r="AR74"/>
  <c r="AQ74"/>
  <c r="AV74"/>
  <c r="BD68"/>
  <c r="BS118"/>
  <c r="BR118"/>
  <c r="BV118"/>
  <c r="AS68"/>
  <c r="AR68"/>
  <c r="AV68"/>
  <c r="AQ68"/>
  <c r="AU68"/>
  <c r="BD75"/>
  <c r="BV125"/>
  <c r="BS125"/>
  <c r="BR125"/>
  <c r="AS75"/>
  <c r="AR75"/>
  <c r="AV75"/>
  <c r="AQ75"/>
  <c r="AU75"/>
  <c r="BV71"/>
  <c r="BS71"/>
  <c r="BR71"/>
  <c r="BW75"/>
  <c r="BT75"/>
  <c r="BW73"/>
  <c r="BT73"/>
  <c r="BW68"/>
  <c r="BT68"/>
  <c r="BW76"/>
  <c r="BT76"/>
  <c r="BS70"/>
  <c r="BR70"/>
  <c r="BV70"/>
  <c r="BT78"/>
  <c r="BW78"/>
  <c r="BD79"/>
  <c r="BV129"/>
  <c r="BS129"/>
  <c r="BR129"/>
  <c r="BV65"/>
  <c r="BS65"/>
  <c r="BT69"/>
  <c r="BW69"/>
  <c r="BT65"/>
  <c r="BW65"/>
  <c r="BD80"/>
  <c r="BS130"/>
  <c r="BR130"/>
  <c r="BV130"/>
  <c r="AV80"/>
  <c r="AQ80"/>
  <c r="AS80"/>
  <c r="AR80"/>
  <c r="BT67"/>
  <c r="BW67"/>
  <c r="BW80"/>
  <c r="BT80"/>
  <c r="BS77"/>
  <c r="BR77"/>
  <c r="BV77"/>
  <c r="U74"/>
  <c r="AU124"/>
  <c r="AU118"/>
  <c r="AU125"/>
  <c r="AR71"/>
  <c r="AU71"/>
  <c r="AR70"/>
  <c r="AU70"/>
  <c r="BR119"/>
  <c r="AU126"/>
  <c r="AU129"/>
  <c r="BR117"/>
  <c r="AR65"/>
  <c r="AU65"/>
  <c r="AR78"/>
  <c r="AU78"/>
  <c r="BR128"/>
  <c r="AU130"/>
  <c r="AR77"/>
  <c r="AU77"/>
  <c r="V26"/>
  <c r="S26"/>
  <c r="D27"/>
  <c r="AU79"/>
  <c r="AU66"/>
  <c r="AU76"/>
  <c r="BR82"/>
  <c r="AU80"/>
  <c r="AU74"/>
  <c r="BR88"/>
  <c r="BV79"/>
  <c r="BS79"/>
  <c r="BR79"/>
  <c r="BS68"/>
  <c r="BR68"/>
  <c r="BV68"/>
  <c r="BV76"/>
  <c r="BS76"/>
  <c r="BR76"/>
  <c r="BS73"/>
  <c r="BR73"/>
  <c r="BV73"/>
  <c r="BR78"/>
  <c r="BR67"/>
  <c r="BR69"/>
  <c r="AU73"/>
  <c r="BR72"/>
  <c r="BS80"/>
  <c r="BR80"/>
  <c r="BV80"/>
  <c r="BV75"/>
  <c r="BS75"/>
  <c r="BR75"/>
  <c r="BS74"/>
  <c r="BR74"/>
  <c r="BV74"/>
  <c r="N27"/>
  <c r="W26"/>
  <c r="Q26"/>
  <c r="T26"/>
  <c r="R26"/>
  <c r="BS66"/>
  <c r="BR66"/>
  <c r="BV66"/>
  <c r="BR65"/>
  <c r="BU65"/>
  <c r="D28"/>
  <c r="S27"/>
  <c r="V27"/>
  <c r="N28"/>
  <c r="W27"/>
  <c r="T27"/>
  <c r="R27"/>
  <c r="Q27"/>
  <c r="U26"/>
  <c r="D29"/>
  <c r="S28"/>
  <c r="V28"/>
  <c r="T28"/>
  <c r="R28"/>
  <c r="N29"/>
  <c r="W28"/>
  <c r="Q28"/>
  <c r="U27"/>
  <c r="S29"/>
  <c r="V29"/>
  <c r="D30"/>
  <c r="U28"/>
  <c r="W29"/>
  <c r="N30"/>
  <c r="T29"/>
  <c r="R29"/>
  <c r="Q29"/>
  <c r="V30"/>
  <c r="D31"/>
  <c r="S30"/>
  <c r="W30"/>
  <c r="T30"/>
  <c r="R30"/>
  <c r="N31"/>
  <c r="Q30"/>
  <c r="U30"/>
  <c r="U29"/>
  <c r="S31"/>
  <c r="D32"/>
  <c r="V31"/>
  <c r="N32"/>
  <c r="W31"/>
  <c r="T31"/>
  <c r="R31"/>
  <c r="Q31"/>
  <c r="V32"/>
  <c r="S32"/>
  <c r="U31"/>
  <c r="T32"/>
  <c r="R32"/>
  <c r="W32"/>
  <c r="Q32"/>
  <c r="U32"/>
</calcChain>
</file>

<file path=xl/sharedStrings.xml><?xml version="1.0" encoding="utf-8"?>
<sst xmlns="http://schemas.openxmlformats.org/spreadsheetml/2006/main" count="1821" uniqueCount="182">
  <si>
    <t>京畿道</t>
    <rPh sb="0" eb="2">
      <t>ケイキ</t>
    </rPh>
    <rPh sb="2" eb="3">
      <t>ドウ</t>
    </rPh>
    <phoneticPr fontId="1"/>
  </si>
  <si>
    <t>忠清北道</t>
    <rPh sb="0" eb="2">
      <t>チュウセイ</t>
    </rPh>
    <rPh sb="2" eb="4">
      <t>ホクドウ</t>
    </rPh>
    <phoneticPr fontId="1"/>
  </si>
  <si>
    <t>忠清南道</t>
    <rPh sb="0" eb="2">
      <t>チュウセイ</t>
    </rPh>
    <rPh sb="2" eb="4">
      <t>ナンドウ</t>
    </rPh>
    <phoneticPr fontId="1"/>
  </si>
  <si>
    <t>全羅北道</t>
    <rPh sb="0" eb="1">
      <t>ゼン</t>
    </rPh>
    <rPh sb="1" eb="2">
      <t>ラ</t>
    </rPh>
    <rPh sb="2" eb="4">
      <t>ホクドウ</t>
    </rPh>
    <phoneticPr fontId="1"/>
  </si>
  <si>
    <t>全羅南道</t>
    <rPh sb="0" eb="1">
      <t>ゼン</t>
    </rPh>
    <rPh sb="1" eb="2">
      <t>ラ</t>
    </rPh>
    <rPh sb="2" eb="4">
      <t>ナンドウ</t>
    </rPh>
    <phoneticPr fontId="1"/>
  </si>
  <si>
    <t>慶尚北道</t>
    <rPh sb="0" eb="2">
      <t>ケイショウ</t>
    </rPh>
    <rPh sb="2" eb="4">
      <t>ホクドウ</t>
    </rPh>
    <phoneticPr fontId="1"/>
  </si>
  <si>
    <t>慶尚南道</t>
    <rPh sb="0" eb="2">
      <t>ケイショウ</t>
    </rPh>
    <rPh sb="2" eb="4">
      <t>ナンドウ</t>
    </rPh>
    <phoneticPr fontId="1"/>
  </si>
  <si>
    <t>黄海道</t>
    <rPh sb="0" eb="2">
      <t>コウカイ</t>
    </rPh>
    <rPh sb="2" eb="3">
      <t>ドウ</t>
    </rPh>
    <phoneticPr fontId="1"/>
  </si>
  <si>
    <t>平安南道</t>
    <rPh sb="0" eb="2">
      <t>ヘイアン</t>
    </rPh>
    <rPh sb="2" eb="4">
      <t>ナンドウ</t>
    </rPh>
    <phoneticPr fontId="1"/>
  </si>
  <si>
    <t>平安北道</t>
    <rPh sb="0" eb="2">
      <t>ヘイアン</t>
    </rPh>
    <rPh sb="2" eb="4">
      <t>ホクドウ</t>
    </rPh>
    <phoneticPr fontId="1"/>
  </si>
  <si>
    <t>江原道</t>
    <rPh sb="0" eb="1">
      <t>コウ</t>
    </rPh>
    <rPh sb="1" eb="2">
      <t>ゲン</t>
    </rPh>
    <rPh sb="2" eb="3">
      <t>ドウ</t>
    </rPh>
    <phoneticPr fontId="1"/>
  </si>
  <si>
    <t>咸鏡南道</t>
    <rPh sb="0" eb="2">
      <t>カンキョウ</t>
    </rPh>
    <rPh sb="2" eb="4">
      <t>ナンドウ</t>
    </rPh>
    <phoneticPr fontId="1"/>
  </si>
  <si>
    <t>咸鏡北道</t>
    <rPh sb="0" eb="2">
      <t>カンキョウ</t>
    </rPh>
    <rPh sb="2" eb="4">
      <t>ホクドウ</t>
    </rPh>
    <phoneticPr fontId="1"/>
  </si>
  <si>
    <t>南部計</t>
    <rPh sb="0" eb="2">
      <t>ナンブ</t>
    </rPh>
    <rPh sb="2" eb="3">
      <t>ケイ</t>
    </rPh>
    <phoneticPr fontId="3"/>
  </si>
  <si>
    <t>全国合計</t>
    <rPh sb="0" eb="2">
      <t>ゼンコク</t>
    </rPh>
    <rPh sb="2" eb="4">
      <t>ゴウケイ</t>
    </rPh>
    <phoneticPr fontId="1"/>
  </si>
  <si>
    <t>食料・飲料</t>
    <rPh sb="0" eb="2">
      <t>ショクリョウ</t>
    </rPh>
    <rPh sb="3" eb="5">
      <t>インリョウ</t>
    </rPh>
    <phoneticPr fontId="3"/>
  </si>
  <si>
    <t>精米工賃</t>
    <rPh sb="0" eb="2">
      <t>セイマイ</t>
    </rPh>
    <rPh sb="2" eb="4">
      <t>コウチン</t>
    </rPh>
    <phoneticPr fontId="3"/>
  </si>
  <si>
    <t>表1</t>
    <rPh sb="0" eb="1">
      <t>ヒョウ</t>
    </rPh>
    <phoneticPr fontId="3"/>
  </si>
  <si>
    <t>表2</t>
    <rPh sb="0" eb="1">
      <t>ヒョウ</t>
    </rPh>
    <phoneticPr fontId="3"/>
  </si>
  <si>
    <t>表1－1</t>
    <rPh sb="0" eb="1">
      <t>ヒョウ</t>
    </rPh>
    <phoneticPr fontId="3"/>
  </si>
  <si>
    <t>表1－2</t>
    <rPh sb="0" eb="1">
      <t>ヒョウ</t>
    </rPh>
    <phoneticPr fontId="3"/>
  </si>
  <si>
    <t>表1－3</t>
    <rPh sb="0" eb="1">
      <t>ヒョウ</t>
    </rPh>
    <phoneticPr fontId="3"/>
  </si>
  <si>
    <t>…</t>
    <phoneticPr fontId="3"/>
  </si>
  <si>
    <t>たばこ</t>
    <phoneticPr fontId="3"/>
  </si>
  <si>
    <t>（品目①）</t>
    <rPh sb="1" eb="3">
      <t>ヒンモク</t>
    </rPh>
    <phoneticPr fontId="3"/>
  </si>
  <si>
    <t>（品目②）</t>
    <rPh sb="1" eb="3">
      <t>ヒンモク</t>
    </rPh>
    <phoneticPr fontId="3"/>
  </si>
  <si>
    <t>（品目③）</t>
    <rPh sb="1" eb="3">
      <t>ヒンモク</t>
    </rPh>
    <phoneticPr fontId="3"/>
  </si>
  <si>
    <t>表1－x</t>
    <rPh sb="0" eb="1">
      <t>ヒョウ</t>
    </rPh>
    <phoneticPr fontId="3"/>
  </si>
  <si>
    <t>（品目x）</t>
    <rPh sb="1" eb="3">
      <t>ヒンモク</t>
    </rPh>
    <phoneticPr fontId="3"/>
  </si>
  <si>
    <r>
      <t>全品目合計・道別名目生産額（製造業合計）：品目①～</t>
    </r>
    <r>
      <rPr>
        <sz val="11"/>
        <color indexed="10"/>
        <rFont val="ＭＳ Ｐゴシック"/>
        <family val="3"/>
        <charset val="128"/>
      </rPr>
      <t>品目x</t>
    </r>
    <r>
      <rPr>
        <sz val="11"/>
        <color theme="1"/>
        <rFont val="ＭＳ Ｐゴシック"/>
        <family val="3"/>
        <charset val="128"/>
        <scheme val="minor"/>
      </rPr>
      <t>の合計</t>
    </r>
    <rPh sb="0" eb="1">
      <t>ゼン</t>
    </rPh>
    <rPh sb="1" eb="3">
      <t>ヒンモク</t>
    </rPh>
    <rPh sb="3" eb="5">
      <t>ゴウケイ</t>
    </rPh>
    <rPh sb="6" eb="7">
      <t>ドウ</t>
    </rPh>
    <rPh sb="7" eb="8">
      <t>ベツ</t>
    </rPh>
    <rPh sb="8" eb="10">
      <t>メイモク</t>
    </rPh>
    <rPh sb="10" eb="13">
      <t>セイサンガク</t>
    </rPh>
    <rPh sb="14" eb="17">
      <t>セイゾウギョウ</t>
    </rPh>
    <rPh sb="17" eb="19">
      <t>ゴウケイ</t>
    </rPh>
    <rPh sb="21" eb="23">
      <t>ヒンモク</t>
    </rPh>
    <rPh sb="25" eb="27">
      <t>ヒンモク</t>
    </rPh>
    <rPh sb="29" eb="31">
      <t>ゴウケイ</t>
    </rPh>
    <phoneticPr fontId="3"/>
  </si>
  <si>
    <r>
      <t>全品目合計・道別実質生産額（</t>
    </r>
    <r>
      <rPr>
        <sz val="11"/>
        <color indexed="8"/>
        <rFont val="ＭＳ Ｐゴシック"/>
        <family val="3"/>
        <charset val="128"/>
      </rPr>
      <t>1935年価格表示</t>
    </r>
    <r>
      <rPr>
        <sz val="11"/>
        <color theme="1"/>
        <rFont val="ＭＳ Ｐゴシック"/>
        <family val="3"/>
        <charset val="128"/>
        <scheme val="minor"/>
      </rPr>
      <t>）（製造業合計）：品目①～</t>
    </r>
    <r>
      <rPr>
        <sz val="11"/>
        <color indexed="10"/>
        <rFont val="ＭＳ Ｐゴシック"/>
        <family val="3"/>
        <charset val="128"/>
      </rPr>
      <t>品目x</t>
    </r>
    <r>
      <rPr>
        <sz val="11"/>
        <color theme="1"/>
        <rFont val="ＭＳ Ｐゴシック"/>
        <family val="3"/>
        <charset val="128"/>
        <scheme val="minor"/>
      </rPr>
      <t>の合計</t>
    </r>
    <rPh sb="0" eb="1">
      <t>ゼン</t>
    </rPh>
    <rPh sb="1" eb="3">
      <t>ヒンモク</t>
    </rPh>
    <rPh sb="3" eb="5">
      <t>ゴウケイ</t>
    </rPh>
    <rPh sb="6" eb="7">
      <t>ドウ</t>
    </rPh>
    <rPh sb="7" eb="8">
      <t>ベツ</t>
    </rPh>
    <rPh sb="8" eb="10">
      <t>ジッシツ</t>
    </rPh>
    <rPh sb="10" eb="13">
      <t>セイサンガク</t>
    </rPh>
    <rPh sb="18" eb="19">
      <t>ネン</t>
    </rPh>
    <rPh sb="19" eb="21">
      <t>カカク</t>
    </rPh>
    <rPh sb="21" eb="23">
      <t>ヒョウジ</t>
    </rPh>
    <rPh sb="25" eb="28">
      <t>セイゾウギョウ</t>
    </rPh>
    <rPh sb="28" eb="30">
      <t>ゴウケイ</t>
    </rPh>
    <rPh sb="32" eb="34">
      <t>ヒンモク</t>
    </rPh>
    <rPh sb="36" eb="38">
      <t>ヒンモク</t>
    </rPh>
    <rPh sb="40" eb="42">
      <t>ゴウケイ</t>
    </rPh>
    <phoneticPr fontId="3"/>
  </si>
  <si>
    <t>表2－1</t>
    <rPh sb="0" eb="1">
      <t>ヒョウ</t>
    </rPh>
    <phoneticPr fontId="3"/>
  </si>
  <si>
    <t>表2－2</t>
    <rPh sb="0" eb="1">
      <t>ヒョウ</t>
    </rPh>
    <phoneticPr fontId="3"/>
  </si>
  <si>
    <t>表2－3</t>
    <rPh sb="0" eb="1">
      <t>ヒョウ</t>
    </rPh>
    <phoneticPr fontId="3"/>
  </si>
  <si>
    <t>表2－x</t>
    <rPh sb="0" eb="1">
      <t>ヒョウ</t>
    </rPh>
    <phoneticPr fontId="3"/>
  </si>
  <si>
    <t>表3</t>
    <rPh sb="0" eb="1">
      <t>ヒョウ</t>
    </rPh>
    <phoneticPr fontId="3"/>
  </si>
  <si>
    <t>名目付加価値額</t>
    <rPh sb="0" eb="2">
      <t>メイモク</t>
    </rPh>
    <rPh sb="2" eb="4">
      <t>フカ</t>
    </rPh>
    <rPh sb="4" eb="6">
      <t>カチ</t>
    </rPh>
    <rPh sb="6" eb="7">
      <t>ガク</t>
    </rPh>
    <phoneticPr fontId="3"/>
  </si>
  <si>
    <t>表3－（a）</t>
    <rPh sb="0" eb="1">
      <t>ヒョウ</t>
    </rPh>
    <phoneticPr fontId="3"/>
  </si>
  <si>
    <r>
      <t>品目別名目付加価値額</t>
    </r>
    <r>
      <rPr>
        <sz val="11"/>
        <color indexed="10"/>
        <rFont val="ＭＳ Ｐゴシック"/>
        <family val="3"/>
        <charset val="128"/>
      </rPr>
      <t>（南部）</t>
    </r>
    <rPh sb="0" eb="2">
      <t>ヒンモク</t>
    </rPh>
    <rPh sb="2" eb="3">
      <t>ベツ</t>
    </rPh>
    <rPh sb="3" eb="5">
      <t>メイモク</t>
    </rPh>
    <rPh sb="5" eb="7">
      <t>フカ</t>
    </rPh>
    <rPh sb="7" eb="9">
      <t>カチ</t>
    </rPh>
    <rPh sb="9" eb="10">
      <t>ガク</t>
    </rPh>
    <rPh sb="11" eb="13">
      <t>ナンブ</t>
    </rPh>
    <phoneticPr fontId="3"/>
  </si>
  <si>
    <t>表4－（a）</t>
    <rPh sb="0" eb="1">
      <t>ヒョウ</t>
    </rPh>
    <phoneticPr fontId="3"/>
  </si>
  <si>
    <t>表3－（ｂ）</t>
    <rPh sb="0" eb="1">
      <t>ヒョウ</t>
    </rPh>
    <phoneticPr fontId="3"/>
  </si>
  <si>
    <r>
      <t>品目別名目付加価値額</t>
    </r>
    <r>
      <rPr>
        <sz val="11"/>
        <color indexed="10"/>
        <rFont val="ＭＳ Ｐゴシック"/>
        <family val="3"/>
        <charset val="128"/>
      </rPr>
      <t>（北部）</t>
    </r>
    <rPh sb="0" eb="2">
      <t>ヒンモク</t>
    </rPh>
    <rPh sb="2" eb="3">
      <t>ベツ</t>
    </rPh>
    <rPh sb="3" eb="5">
      <t>メイモク</t>
    </rPh>
    <rPh sb="5" eb="7">
      <t>フカ</t>
    </rPh>
    <rPh sb="7" eb="9">
      <t>カチ</t>
    </rPh>
    <rPh sb="9" eb="10">
      <t>ガク</t>
    </rPh>
    <rPh sb="11" eb="13">
      <t>ホクブ</t>
    </rPh>
    <phoneticPr fontId="3"/>
  </si>
  <si>
    <t>表4</t>
    <rPh sb="0" eb="1">
      <t>ヒョウ</t>
    </rPh>
    <phoneticPr fontId="3"/>
  </si>
  <si>
    <t>実質付加価値額（1935年価格表示）</t>
    <rPh sb="0" eb="2">
      <t>ジッシツ</t>
    </rPh>
    <rPh sb="2" eb="4">
      <t>フカ</t>
    </rPh>
    <rPh sb="4" eb="6">
      <t>カチ</t>
    </rPh>
    <rPh sb="6" eb="7">
      <t>ガク</t>
    </rPh>
    <rPh sb="12" eb="13">
      <t>ネン</t>
    </rPh>
    <rPh sb="13" eb="15">
      <t>カカク</t>
    </rPh>
    <rPh sb="15" eb="17">
      <t>ヒョウジ</t>
    </rPh>
    <phoneticPr fontId="3"/>
  </si>
  <si>
    <t>表4－（ｂ）</t>
    <rPh sb="0" eb="1">
      <t>ヒョウ</t>
    </rPh>
    <phoneticPr fontId="3"/>
  </si>
  <si>
    <r>
      <t>品目別実質付加価値額（1935年価格表示）</t>
    </r>
    <r>
      <rPr>
        <sz val="11"/>
        <color indexed="10"/>
        <rFont val="ＭＳ Ｐゴシック"/>
        <family val="3"/>
        <charset val="128"/>
      </rPr>
      <t>（南部）</t>
    </r>
    <rPh sb="0" eb="2">
      <t>ヒンモク</t>
    </rPh>
    <rPh sb="2" eb="3">
      <t>ベツ</t>
    </rPh>
    <rPh sb="3" eb="5">
      <t>ジッシツ</t>
    </rPh>
    <rPh sb="5" eb="7">
      <t>フカ</t>
    </rPh>
    <rPh sb="7" eb="9">
      <t>カチ</t>
    </rPh>
    <rPh sb="9" eb="10">
      <t>ガク</t>
    </rPh>
    <rPh sb="15" eb="16">
      <t>ネン</t>
    </rPh>
    <rPh sb="16" eb="18">
      <t>カカク</t>
    </rPh>
    <rPh sb="18" eb="20">
      <t>ヒョウジ</t>
    </rPh>
    <rPh sb="22" eb="24">
      <t>ナンブ</t>
    </rPh>
    <phoneticPr fontId="3"/>
  </si>
  <si>
    <r>
      <t>品目別実質付加価値額（1935年価格表示）</t>
    </r>
    <r>
      <rPr>
        <sz val="11"/>
        <color indexed="10"/>
        <rFont val="ＭＳ Ｐゴシック"/>
        <family val="3"/>
        <charset val="128"/>
      </rPr>
      <t>（北部）</t>
    </r>
    <rPh sb="0" eb="2">
      <t>ヒンモク</t>
    </rPh>
    <rPh sb="2" eb="3">
      <t>ベツ</t>
    </rPh>
    <rPh sb="3" eb="5">
      <t>ジッシツ</t>
    </rPh>
    <rPh sb="5" eb="7">
      <t>フカ</t>
    </rPh>
    <rPh sb="7" eb="9">
      <t>カチ</t>
    </rPh>
    <rPh sb="9" eb="10">
      <t>ガク</t>
    </rPh>
    <rPh sb="15" eb="16">
      <t>ネン</t>
    </rPh>
    <rPh sb="16" eb="18">
      <t>カカク</t>
    </rPh>
    <rPh sb="18" eb="20">
      <t>ヒョウジ</t>
    </rPh>
    <rPh sb="22" eb="24">
      <t>ホクブ</t>
    </rPh>
    <phoneticPr fontId="3"/>
  </si>
  <si>
    <t>（千円）</t>
    <rPh sb="1" eb="3">
      <t>センエン</t>
    </rPh>
    <phoneticPr fontId="3"/>
  </si>
  <si>
    <t>道別付加価値産額</t>
    <rPh sb="0" eb="1">
      <t>ドウ</t>
    </rPh>
    <rPh sb="1" eb="2">
      <t>ベツ</t>
    </rPh>
    <rPh sb="2" eb="4">
      <t>フカ</t>
    </rPh>
    <rPh sb="4" eb="6">
      <t>カチ</t>
    </rPh>
    <rPh sb="6" eb="7">
      <t>サン</t>
    </rPh>
    <rPh sb="7" eb="8">
      <t>ガク</t>
    </rPh>
    <phoneticPr fontId="3"/>
  </si>
  <si>
    <t>韓国全土</t>
    <rPh sb="0" eb="2">
      <t>カンコク</t>
    </rPh>
    <rPh sb="2" eb="4">
      <t>ゼンド</t>
    </rPh>
    <phoneticPr fontId="3"/>
  </si>
  <si>
    <t>京畿・南部</t>
    <rPh sb="0" eb="2">
      <t>ケイキ</t>
    </rPh>
    <rPh sb="3" eb="5">
      <t>ナンブ</t>
    </rPh>
    <phoneticPr fontId="3"/>
  </si>
  <si>
    <t>江原・南部</t>
    <rPh sb="0" eb="1">
      <t>コウ</t>
    </rPh>
    <rPh sb="1" eb="2">
      <t>ゲン</t>
    </rPh>
    <rPh sb="3" eb="5">
      <t>ナンブ</t>
    </rPh>
    <phoneticPr fontId="3"/>
  </si>
  <si>
    <t>北部計</t>
    <rPh sb="0" eb="2">
      <t>ホクブ</t>
    </rPh>
    <rPh sb="2" eb="3">
      <t>ケイ</t>
    </rPh>
    <phoneticPr fontId="3"/>
  </si>
  <si>
    <t>京畿・北部</t>
    <rPh sb="0" eb="2">
      <t>ケイキ</t>
    </rPh>
    <rPh sb="3" eb="4">
      <t>キタ</t>
    </rPh>
    <rPh sb="4" eb="5">
      <t>ブ</t>
    </rPh>
    <phoneticPr fontId="3"/>
  </si>
  <si>
    <t>江原・北部</t>
    <rPh sb="0" eb="1">
      <t>コウ</t>
    </rPh>
    <rPh sb="1" eb="2">
      <t>ゲン</t>
    </rPh>
    <rPh sb="3" eb="4">
      <t>キタ</t>
    </rPh>
    <rPh sb="4" eb="5">
      <t>ブ</t>
    </rPh>
    <phoneticPr fontId="3"/>
  </si>
  <si>
    <t>(内）韓国南部</t>
    <rPh sb="1" eb="2">
      <t>ウチ</t>
    </rPh>
    <rPh sb="3" eb="5">
      <t>カンコク</t>
    </rPh>
    <rPh sb="5" eb="7">
      <t>ナンブ</t>
    </rPh>
    <phoneticPr fontId="3"/>
  </si>
  <si>
    <t>（内）韓国北部</t>
    <rPh sb="1" eb="2">
      <t>ウチ</t>
    </rPh>
    <rPh sb="3" eb="5">
      <t>カンコク</t>
    </rPh>
    <rPh sb="5" eb="6">
      <t>キタ</t>
    </rPh>
    <rPh sb="6" eb="7">
      <t>ブ</t>
    </rPh>
    <phoneticPr fontId="3"/>
  </si>
  <si>
    <t>道別名目付加価値産額</t>
    <rPh sb="0" eb="1">
      <t>ドウ</t>
    </rPh>
    <rPh sb="1" eb="2">
      <t>ベツ</t>
    </rPh>
    <rPh sb="2" eb="4">
      <t>メイモク</t>
    </rPh>
    <rPh sb="4" eb="6">
      <t>フカ</t>
    </rPh>
    <rPh sb="6" eb="8">
      <t>カチ</t>
    </rPh>
    <rPh sb="8" eb="9">
      <t>サン</t>
    </rPh>
    <rPh sb="9" eb="10">
      <t>ガク</t>
    </rPh>
    <phoneticPr fontId="3"/>
  </si>
  <si>
    <t>道別実質付加価値額</t>
    <rPh sb="0" eb="1">
      <t>ドウ</t>
    </rPh>
    <rPh sb="1" eb="2">
      <t>ベツ</t>
    </rPh>
    <rPh sb="2" eb="4">
      <t>ジッシツ</t>
    </rPh>
    <rPh sb="4" eb="6">
      <t>フカ</t>
    </rPh>
    <rPh sb="6" eb="8">
      <t>カチ</t>
    </rPh>
    <rPh sb="8" eb="9">
      <t>ガク</t>
    </rPh>
    <phoneticPr fontId="3"/>
  </si>
  <si>
    <t>表10.７．Ａ</t>
    <rPh sb="0" eb="1">
      <t>ヒョウ</t>
    </rPh>
    <phoneticPr fontId="3"/>
  </si>
  <si>
    <t>表10.７．Ｂ</t>
    <rPh sb="0" eb="1">
      <t>ヒョウ</t>
    </rPh>
    <phoneticPr fontId="3"/>
  </si>
  <si>
    <t>林野面積</t>
    <rPh sb="0" eb="2">
      <t>リンヤ</t>
    </rPh>
    <rPh sb="2" eb="4">
      <t>メンセキ</t>
    </rPh>
    <phoneticPr fontId="3"/>
  </si>
  <si>
    <t>町</t>
    <rPh sb="0" eb="1">
      <t>チョウ</t>
    </rPh>
    <phoneticPr fontId="3"/>
  </si>
  <si>
    <t>国有林面積</t>
    <rPh sb="0" eb="2">
      <t>コクユウ</t>
    </rPh>
    <rPh sb="2" eb="3">
      <t>リン</t>
    </rPh>
    <rPh sb="3" eb="5">
      <t>メンセキ</t>
    </rPh>
    <phoneticPr fontId="3"/>
  </si>
  <si>
    <t>林野蓄積</t>
    <rPh sb="0" eb="2">
      <t>リンヤ</t>
    </rPh>
    <rPh sb="2" eb="4">
      <t>チクセキ</t>
    </rPh>
    <phoneticPr fontId="3"/>
  </si>
  <si>
    <t>農産原料産出額</t>
    <rPh sb="0" eb="2">
      <t>ノウサン</t>
    </rPh>
    <rPh sb="2" eb="4">
      <t>ゲンリョウ</t>
    </rPh>
    <rPh sb="4" eb="6">
      <t>サンシュツ</t>
    </rPh>
    <rPh sb="6" eb="7">
      <t>ガク</t>
    </rPh>
    <phoneticPr fontId="3"/>
  </si>
  <si>
    <t>用材産出額</t>
    <rPh sb="0" eb="1">
      <t>ヨウ</t>
    </rPh>
    <rPh sb="1" eb="2">
      <t>ザイ</t>
    </rPh>
    <rPh sb="2" eb="5">
      <t>サンシュツガク</t>
    </rPh>
    <phoneticPr fontId="3"/>
  </si>
  <si>
    <t>道別産出値産額</t>
    <rPh sb="0" eb="1">
      <t>ドウ</t>
    </rPh>
    <rPh sb="1" eb="2">
      <t>ベツ</t>
    </rPh>
    <rPh sb="2" eb="4">
      <t>サンシュツ</t>
    </rPh>
    <rPh sb="4" eb="5">
      <t>アタイ</t>
    </rPh>
    <rPh sb="5" eb="6">
      <t>サン</t>
    </rPh>
    <rPh sb="6" eb="7">
      <t>ガク</t>
    </rPh>
    <phoneticPr fontId="3"/>
  </si>
  <si>
    <t>v</t>
    <phoneticPr fontId="3"/>
  </si>
  <si>
    <t>燃料産産出額</t>
    <rPh sb="0" eb="2">
      <t>ネンリョウ</t>
    </rPh>
    <rPh sb="2" eb="3">
      <t>サン</t>
    </rPh>
    <rPh sb="3" eb="5">
      <t>サンシュツ</t>
    </rPh>
    <rPh sb="5" eb="6">
      <t>ガク</t>
    </rPh>
    <phoneticPr fontId="3"/>
  </si>
  <si>
    <t>薪</t>
    <rPh sb="0" eb="1">
      <t>マキ</t>
    </rPh>
    <phoneticPr fontId="3"/>
  </si>
  <si>
    <t>道別実質付加価値</t>
    <rPh sb="0" eb="1">
      <t>ドウ</t>
    </rPh>
    <rPh sb="1" eb="2">
      <t>ベツ</t>
    </rPh>
    <rPh sb="2" eb="4">
      <t>ジッシツ</t>
    </rPh>
    <rPh sb="4" eb="6">
      <t>フカ</t>
    </rPh>
    <rPh sb="6" eb="8">
      <t>カチ</t>
    </rPh>
    <phoneticPr fontId="3"/>
  </si>
  <si>
    <t>道別名目生産額</t>
    <rPh sb="0" eb="1">
      <t>ドウ</t>
    </rPh>
    <rPh sb="1" eb="2">
      <t>ベツ</t>
    </rPh>
    <rPh sb="2" eb="4">
      <t>メイモク</t>
    </rPh>
    <rPh sb="4" eb="5">
      <t>セイ</t>
    </rPh>
    <rPh sb="5" eb="6">
      <t>サン</t>
    </rPh>
    <rPh sb="6" eb="7">
      <t>ガク</t>
    </rPh>
    <phoneticPr fontId="3"/>
  </si>
  <si>
    <t>枝葉</t>
    <rPh sb="0" eb="2">
      <t>エダハ</t>
    </rPh>
    <phoneticPr fontId="3"/>
  </si>
  <si>
    <t>木炭</t>
    <rPh sb="0" eb="2">
      <t>モクタン</t>
    </rPh>
    <phoneticPr fontId="3"/>
  </si>
  <si>
    <t>緑肥</t>
    <rPh sb="0" eb="1">
      <t>ミドリ</t>
    </rPh>
    <rPh sb="1" eb="2">
      <t>コエ</t>
    </rPh>
    <phoneticPr fontId="3"/>
  </si>
  <si>
    <t>飼料</t>
    <rPh sb="0" eb="2">
      <t>シリョウ</t>
    </rPh>
    <phoneticPr fontId="3"/>
  </si>
  <si>
    <t>林産燃料修正</t>
    <rPh sb="0" eb="1">
      <t>リン</t>
    </rPh>
    <rPh sb="1" eb="2">
      <t>サン</t>
    </rPh>
    <rPh sb="2" eb="4">
      <t>ネンリョウ</t>
    </rPh>
    <rPh sb="4" eb="6">
      <t>シュウセイ</t>
    </rPh>
    <phoneticPr fontId="3"/>
  </si>
  <si>
    <t>堆肥原料</t>
    <rPh sb="0" eb="2">
      <t>タイヒ</t>
    </rPh>
    <rPh sb="2" eb="4">
      <t>ゲンリョウ</t>
    </rPh>
    <phoneticPr fontId="3"/>
  </si>
  <si>
    <t>農業中間投入</t>
    <rPh sb="0" eb="2">
      <t>ノウギョウ</t>
    </rPh>
    <rPh sb="2" eb="4">
      <t>チュウカン</t>
    </rPh>
    <rPh sb="4" eb="6">
      <t>トウニュウ</t>
    </rPh>
    <phoneticPr fontId="3"/>
  </si>
  <si>
    <t>道別名生産額</t>
    <rPh sb="0" eb="1">
      <t>ドウ</t>
    </rPh>
    <rPh sb="1" eb="2">
      <t>ベツ</t>
    </rPh>
    <rPh sb="2" eb="3">
      <t>メイ</t>
    </rPh>
    <rPh sb="3" eb="5">
      <t>セイサン</t>
    </rPh>
    <rPh sb="5" eb="6">
      <t>ガク</t>
    </rPh>
    <phoneticPr fontId="3"/>
  </si>
  <si>
    <t>竹材</t>
    <rPh sb="0" eb="1">
      <t>タケ</t>
    </rPh>
    <rPh sb="1" eb="2">
      <t>ザイ</t>
    </rPh>
    <phoneticPr fontId="3"/>
  </si>
  <si>
    <t>種子</t>
    <rPh sb="0" eb="2">
      <t>シュシ</t>
    </rPh>
    <phoneticPr fontId="3"/>
  </si>
  <si>
    <t>筍</t>
    <rPh sb="0" eb="1">
      <t>タケノコ</t>
    </rPh>
    <phoneticPr fontId="3"/>
  </si>
  <si>
    <t>繭寧</t>
    <rPh sb="0" eb="1">
      <t>マユ</t>
    </rPh>
    <rPh sb="1" eb="2">
      <t>ネイ</t>
    </rPh>
    <phoneticPr fontId="3"/>
  </si>
  <si>
    <t>漆液</t>
    <rPh sb="0" eb="1">
      <t>ウルシ</t>
    </rPh>
    <rPh sb="1" eb="2">
      <t>エキ</t>
    </rPh>
    <phoneticPr fontId="3"/>
  </si>
  <si>
    <t>アベマキ樹皮</t>
    <rPh sb="4" eb="6">
      <t>ジュヒ</t>
    </rPh>
    <phoneticPr fontId="3"/>
  </si>
  <si>
    <t>薬草</t>
    <rPh sb="0" eb="2">
      <t>ヤクソウ</t>
    </rPh>
    <phoneticPr fontId="3"/>
  </si>
  <si>
    <t>染料</t>
    <rPh sb="0" eb="2">
      <t>センリョウ</t>
    </rPh>
    <phoneticPr fontId="3"/>
  </si>
  <si>
    <t>五倍子</t>
    <rPh sb="0" eb="2">
      <t>ゴバイ</t>
    </rPh>
    <rPh sb="2" eb="3">
      <t>コ</t>
    </rPh>
    <phoneticPr fontId="3"/>
  </si>
  <si>
    <t>その他合計</t>
    <rPh sb="2" eb="3">
      <t>タ</t>
    </rPh>
    <rPh sb="3" eb="5">
      <t>ゴウケイ</t>
    </rPh>
    <phoneticPr fontId="3"/>
  </si>
  <si>
    <t>松樹脂</t>
    <rPh sb="0" eb="1">
      <t>マツ</t>
    </rPh>
    <rPh sb="1" eb="3">
      <t>ジュシ</t>
    </rPh>
    <phoneticPr fontId="3"/>
  </si>
  <si>
    <t>造林面積</t>
    <rPh sb="0" eb="2">
      <t>ゾウリン</t>
    </rPh>
    <rPh sb="2" eb="4">
      <t>メンセキ</t>
    </rPh>
    <phoneticPr fontId="3"/>
  </si>
  <si>
    <t>線ＨＡ</t>
    <rPh sb="0" eb="1">
      <t>セン</t>
    </rPh>
    <phoneticPr fontId="3"/>
  </si>
  <si>
    <t>千尺締</t>
    <rPh sb="0" eb="1">
      <t>セン</t>
    </rPh>
    <rPh sb="1" eb="2">
      <t>シャク</t>
    </rPh>
    <rPh sb="2" eb="3">
      <t>シ</t>
    </rPh>
    <phoneticPr fontId="3"/>
  </si>
  <si>
    <t>山野菜</t>
    <rPh sb="0" eb="1">
      <t>ヤマ</t>
    </rPh>
    <rPh sb="1" eb="3">
      <t>ヤサイ</t>
    </rPh>
    <phoneticPr fontId="3"/>
  </si>
  <si>
    <t>・芝草</t>
    <rPh sb="1" eb="3">
      <t>シバクサ</t>
    </rPh>
    <phoneticPr fontId="3"/>
  </si>
  <si>
    <t>副産物</t>
    <rPh sb="0" eb="3">
      <t>フクサンブツ</t>
    </rPh>
    <phoneticPr fontId="3"/>
  </si>
  <si>
    <t>道別名目生産額</t>
    <rPh sb="0" eb="1">
      <t>ミチ</t>
    </rPh>
    <rPh sb="1" eb="2">
      <t>ベツ</t>
    </rPh>
    <rPh sb="2" eb="4">
      <t>メイモク</t>
    </rPh>
    <rPh sb="4" eb="7">
      <t>セイサンガク</t>
    </rPh>
    <phoneticPr fontId="3"/>
  </si>
  <si>
    <t>未調整値</t>
    <rPh sb="0" eb="1">
      <t>ミ</t>
    </rPh>
    <rPh sb="1" eb="3">
      <t>チョウセイ</t>
    </rPh>
    <rPh sb="3" eb="4">
      <t>アタイ</t>
    </rPh>
    <phoneticPr fontId="3"/>
  </si>
  <si>
    <t>世帯数</t>
    <rPh sb="0" eb="3">
      <t>セタイスウ</t>
    </rPh>
    <phoneticPr fontId="3"/>
  </si>
  <si>
    <t>全世帯数</t>
    <rPh sb="0" eb="1">
      <t>ゼン</t>
    </rPh>
    <rPh sb="1" eb="4">
      <t>セタイスウ</t>
    </rPh>
    <phoneticPr fontId="3"/>
  </si>
  <si>
    <t>道別世帯数</t>
    <rPh sb="0" eb="1">
      <t>ミチ</t>
    </rPh>
    <rPh sb="1" eb="2">
      <t>ベツ</t>
    </rPh>
    <rPh sb="2" eb="5">
      <t>セタイスウ</t>
    </rPh>
    <phoneticPr fontId="3"/>
  </si>
  <si>
    <t>耕作面積</t>
    <rPh sb="0" eb="2">
      <t>コウサク</t>
    </rPh>
    <rPh sb="2" eb="4">
      <t>メンセキ</t>
    </rPh>
    <phoneticPr fontId="3"/>
  </si>
  <si>
    <t>道別農業耕作面積</t>
    <rPh sb="0" eb="1">
      <t>ミチ</t>
    </rPh>
    <rPh sb="1" eb="2">
      <t>ベツ</t>
    </rPh>
    <rPh sb="2" eb="4">
      <t>ノウギョウ</t>
    </rPh>
    <rPh sb="4" eb="6">
      <t>コウサク</t>
    </rPh>
    <rPh sb="6" eb="8">
      <t>メンセキ</t>
    </rPh>
    <phoneticPr fontId="3"/>
  </si>
  <si>
    <t>道別名目生産額</t>
    <rPh sb="0" eb="1">
      <t>ドウ</t>
    </rPh>
    <rPh sb="1" eb="2">
      <t>ベツ</t>
    </rPh>
    <rPh sb="2" eb="4">
      <t>メイモク</t>
    </rPh>
    <rPh sb="4" eb="6">
      <t>セイサン</t>
    </rPh>
    <rPh sb="6" eb="7">
      <t>カガク</t>
    </rPh>
    <phoneticPr fontId="3"/>
  </si>
  <si>
    <t>合計</t>
    <rPh sb="0" eb="2">
      <t>ゴウケイ</t>
    </rPh>
    <phoneticPr fontId="3"/>
  </si>
  <si>
    <t>国営</t>
    <rPh sb="0" eb="2">
      <t>コクエイ</t>
    </rPh>
    <phoneticPr fontId="3"/>
  </si>
  <si>
    <t>公営民営</t>
    <rPh sb="0" eb="2">
      <t>コウエイ</t>
    </rPh>
    <rPh sb="2" eb="4">
      <t>ミンエイ</t>
    </rPh>
    <phoneticPr fontId="3"/>
  </si>
  <si>
    <t>z</t>
    <phoneticPr fontId="3"/>
  </si>
  <si>
    <t>　</t>
    <phoneticPr fontId="3"/>
  </si>
  <si>
    <t>(調整済値）</t>
    <rPh sb="1" eb="3">
      <t>チョウセイ</t>
    </rPh>
    <rPh sb="3" eb="4">
      <t>スミ</t>
    </rPh>
    <rPh sb="4" eb="5">
      <t>アタイ</t>
    </rPh>
    <phoneticPr fontId="3"/>
  </si>
  <si>
    <t>(千円)</t>
    <rPh sb="1" eb="3">
      <t>センエン</t>
    </rPh>
    <phoneticPr fontId="3"/>
  </si>
  <si>
    <t>道別付加価値額</t>
    <rPh sb="0" eb="1">
      <t>ドウ</t>
    </rPh>
    <rPh sb="1" eb="2">
      <t>ベツ</t>
    </rPh>
    <rPh sb="2" eb="4">
      <t>フカ</t>
    </rPh>
    <rPh sb="4" eb="6">
      <t>カチ</t>
    </rPh>
    <rPh sb="6" eb="7">
      <t>ガク</t>
    </rPh>
    <phoneticPr fontId="3"/>
  </si>
  <si>
    <t>(千円）</t>
    <rPh sb="1" eb="2">
      <t>セン</t>
    </rPh>
    <rPh sb="2" eb="3">
      <t>エン</t>
    </rPh>
    <phoneticPr fontId="3"/>
  </si>
  <si>
    <t>道別実質付加価価値産額</t>
    <rPh sb="0" eb="1">
      <t>ドウ</t>
    </rPh>
    <rPh sb="1" eb="2">
      <t>ベツ</t>
    </rPh>
    <rPh sb="2" eb="4">
      <t>ジッシツ</t>
    </rPh>
    <rPh sb="4" eb="6">
      <t>フカ</t>
    </rPh>
    <rPh sb="6" eb="7">
      <t>アタイ</t>
    </rPh>
    <rPh sb="7" eb="9">
      <t>カチ</t>
    </rPh>
    <rPh sb="9" eb="10">
      <t>サン</t>
    </rPh>
    <rPh sb="10" eb="11">
      <t>ガク</t>
    </rPh>
    <phoneticPr fontId="3"/>
  </si>
  <si>
    <t>(千円）</t>
    <rPh sb="1" eb="3">
      <t>センエン</t>
    </rPh>
    <phoneticPr fontId="3"/>
  </si>
  <si>
    <t>（千年）</t>
    <rPh sb="1" eb="3">
      <t>センネン</t>
    </rPh>
    <phoneticPr fontId="3"/>
  </si>
  <si>
    <t>道別j実質付加価値額</t>
    <rPh sb="0" eb="1">
      <t>ドウ</t>
    </rPh>
    <rPh sb="1" eb="2">
      <t>ベツ</t>
    </rPh>
    <rPh sb="3" eb="5">
      <t>ジッシツ</t>
    </rPh>
    <rPh sb="5" eb="7">
      <t>フカ</t>
    </rPh>
    <rPh sb="7" eb="8">
      <t>アタイ</t>
    </rPh>
    <rPh sb="8" eb="9">
      <t>アタイ</t>
    </rPh>
    <rPh sb="9" eb="10">
      <t>ガク</t>
    </rPh>
    <phoneticPr fontId="3"/>
  </si>
  <si>
    <t>道別j付加価値額</t>
    <rPh sb="0" eb="1">
      <t>ドウ</t>
    </rPh>
    <rPh sb="1" eb="2">
      <t>ベツ</t>
    </rPh>
    <rPh sb="3" eb="5">
      <t>フカ</t>
    </rPh>
    <rPh sb="5" eb="6">
      <t>アタイ</t>
    </rPh>
    <rPh sb="6" eb="7">
      <t>アタイ</t>
    </rPh>
    <rPh sb="7" eb="8">
      <t>ガク</t>
    </rPh>
    <phoneticPr fontId="3"/>
  </si>
  <si>
    <t>道別国有・公有・民有</t>
    <rPh sb="0" eb="1">
      <t>ミチ</t>
    </rPh>
    <rPh sb="1" eb="2">
      <t>ベツ</t>
    </rPh>
    <rPh sb="2" eb="4">
      <t>コクユウ</t>
    </rPh>
    <rPh sb="5" eb="7">
      <t>コウユウ</t>
    </rPh>
    <rPh sb="8" eb="10">
      <t>ミンユウ</t>
    </rPh>
    <phoneticPr fontId="3"/>
  </si>
  <si>
    <t>（千ＨＡ）</t>
    <rPh sb="1" eb="2">
      <t>セン</t>
    </rPh>
    <phoneticPr fontId="3"/>
  </si>
  <si>
    <t xml:space="preserve">統計表 </t>
    <rPh sb="0" eb="3">
      <t>トウケイヒョウ</t>
    </rPh>
    <phoneticPr fontId="3"/>
  </si>
  <si>
    <t>1.1</t>
    <phoneticPr fontId="3"/>
  </si>
  <si>
    <t>千町</t>
    <rPh sb="0" eb="1">
      <t>セン</t>
    </rPh>
    <rPh sb="1" eb="2">
      <t>チョウ</t>
    </rPh>
    <phoneticPr fontId="3"/>
  </si>
  <si>
    <t>統計表</t>
    <rPh sb="0" eb="3">
      <t>トウケイヒョウ</t>
    </rPh>
    <phoneticPr fontId="3"/>
  </si>
  <si>
    <t>1.2</t>
    <phoneticPr fontId="3"/>
  </si>
  <si>
    <t>1,3</t>
    <phoneticPr fontId="3"/>
  </si>
  <si>
    <t>林産物合計</t>
    <rPh sb="0" eb="2">
      <t>リンサン</t>
    </rPh>
    <rPh sb="2" eb="3">
      <t>ブツ</t>
    </rPh>
    <rPh sb="3" eb="5">
      <t>ゴウケイ</t>
    </rPh>
    <phoneticPr fontId="3"/>
  </si>
  <si>
    <t>２．１</t>
    <phoneticPr fontId="3"/>
  </si>
  <si>
    <t>産出額</t>
    <rPh sb="0" eb="2">
      <t>サンシュツ</t>
    </rPh>
    <rPh sb="2" eb="3">
      <t>ガク</t>
    </rPh>
    <phoneticPr fontId="3"/>
  </si>
  <si>
    <t>２．２</t>
    <phoneticPr fontId="3"/>
  </si>
  <si>
    <t>２．３</t>
    <phoneticPr fontId="3"/>
  </si>
  <si>
    <t>３．１</t>
    <phoneticPr fontId="3"/>
  </si>
  <si>
    <t>３．２</t>
    <phoneticPr fontId="3"/>
  </si>
  <si>
    <t>３．３</t>
    <phoneticPr fontId="3"/>
  </si>
  <si>
    <t>４．１</t>
    <phoneticPr fontId="3"/>
  </si>
  <si>
    <t>4.2</t>
    <phoneticPr fontId="3"/>
  </si>
  <si>
    <t>５．１</t>
    <phoneticPr fontId="3"/>
  </si>
  <si>
    <t>５．２</t>
    <phoneticPr fontId="3"/>
  </si>
  <si>
    <t>Ｒ１．１</t>
    <phoneticPr fontId="3"/>
  </si>
  <si>
    <t>４．３</t>
    <phoneticPr fontId="3"/>
  </si>
  <si>
    <t>6.1</t>
    <phoneticPr fontId="3"/>
  </si>
  <si>
    <t>６．２</t>
    <phoneticPr fontId="3"/>
  </si>
  <si>
    <t>その他林産物</t>
    <rPh sb="2" eb="3">
      <t>タ</t>
    </rPh>
    <rPh sb="3" eb="5">
      <t>リンサン</t>
    </rPh>
    <rPh sb="5" eb="6">
      <t>ブツ</t>
    </rPh>
    <phoneticPr fontId="3"/>
  </si>
  <si>
    <t>6.3</t>
    <phoneticPr fontId="3"/>
  </si>
  <si>
    <t>５．３</t>
    <phoneticPr fontId="3"/>
  </si>
  <si>
    <t>参考表</t>
    <rPh sb="0" eb="2">
      <t>サンコウ</t>
    </rPh>
    <rPh sb="2" eb="3">
      <t>ヒョウ</t>
    </rPh>
    <phoneticPr fontId="3"/>
  </si>
  <si>
    <t>Ｒ２</t>
    <phoneticPr fontId="3"/>
  </si>
  <si>
    <t>Ｒ３</t>
    <phoneticPr fontId="3"/>
  </si>
  <si>
    <t>Ｒ４</t>
    <phoneticPr fontId="3"/>
  </si>
  <si>
    <t>Ｒ５</t>
    <phoneticPr fontId="3"/>
  </si>
  <si>
    <t>造林投資</t>
    <rPh sb="0" eb="2">
      <t>ゾウリン</t>
    </rPh>
    <rPh sb="2" eb="4">
      <t>トウシ</t>
    </rPh>
    <phoneticPr fontId="3"/>
  </si>
  <si>
    <t>Ｒ６</t>
    <phoneticPr fontId="3"/>
  </si>
  <si>
    <t>Ｒ７</t>
    <phoneticPr fontId="3"/>
  </si>
  <si>
    <t>Ｒ８</t>
    <phoneticPr fontId="3"/>
  </si>
  <si>
    <t>Ｒ９</t>
    <phoneticPr fontId="3"/>
  </si>
  <si>
    <t>Ｒ１０</t>
    <phoneticPr fontId="3"/>
  </si>
  <si>
    <t>Ｒ１１</t>
    <phoneticPr fontId="3"/>
  </si>
  <si>
    <t>Ｒ１２</t>
    <phoneticPr fontId="3"/>
  </si>
  <si>
    <t>Ｒ１３</t>
    <phoneticPr fontId="3"/>
  </si>
  <si>
    <t>Ｒ１４</t>
    <phoneticPr fontId="3"/>
  </si>
  <si>
    <t>Ｒ１５</t>
    <phoneticPr fontId="3"/>
  </si>
  <si>
    <t>Ｒ１６</t>
    <phoneticPr fontId="3"/>
  </si>
  <si>
    <t>Ｒ１７</t>
    <phoneticPr fontId="3"/>
  </si>
  <si>
    <t>Ｒ１８</t>
    <phoneticPr fontId="3"/>
  </si>
  <si>
    <t>Ｒ１９</t>
    <phoneticPr fontId="3"/>
  </si>
  <si>
    <t>Ｒ２０</t>
    <phoneticPr fontId="3"/>
  </si>
  <si>
    <t>Ｒ２１</t>
    <phoneticPr fontId="3"/>
  </si>
  <si>
    <t>造林投資額</t>
    <rPh sb="0" eb="2">
      <t>ゾウリン</t>
    </rPh>
    <rPh sb="2" eb="4">
      <t>トウシ</t>
    </rPh>
    <rPh sb="4" eb="5">
      <t>ガク</t>
    </rPh>
    <phoneticPr fontId="3"/>
  </si>
  <si>
    <t>造林面積</t>
    <rPh sb="0" eb="2">
      <t>ゾウリン</t>
    </rPh>
    <rPh sb="2" eb="4">
      <t>メンセキ</t>
    </rPh>
    <phoneticPr fontId="3"/>
  </si>
  <si>
    <t>Ｒ２２</t>
    <phoneticPr fontId="3"/>
  </si>
  <si>
    <t>Ｒ２３</t>
    <phoneticPr fontId="3"/>
  </si>
  <si>
    <t xml:space="preserve">参考表 </t>
    <rPh sb="0" eb="2">
      <t>サンコウ</t>
    </rPh>
    <rPh sb="2" eb="3">
      <t>ヒョウ</t>
    </rPh>
    <phoneticPr fontId="3"/>
  </si>
  <si>
    <t>林業データベース</t>
    <rPh sb="0" eb="2">
      <t>リンギョウ</t>
    </rPh>
    <phoneticPr fontId="3"/>
  </si>
  <si>
    <t>2013/5/6作製</t>
    <rPh sb="8" eb="10">
      <t>サクセイ</t>
    </rPh>
    <phoneticPr fontId="3"/>
  </si>
  <si>
    <t>溝口敏行</t>
    <rPh sb="0" eb="2">
      <t>ミゾグチ</t>
    </rPh>
    <rPh sb="2" eb="4">
      <t>トシユキ</t>
    </rPh>
    <phoneticPr fontId="3"/>
  </si>
  <si>
    <t>実質付加価値額</t>
    <rPh sb="0" eb="2">
      <t>ジッシツ</t>
    </rPh>
    <rPh sb="2" eb="4">
      <t>フカ</t>
    </rPh>
    <rPh sb="4" eb="6">
      <t>カチ</t>
    </rPh>
    <rPh sb="6" eb="7">
      <t>ガク</t>
    </rPh>
    <phoneticPr fontId="3"/>
  </si>
  <si>
    <t>造林投資額</t>
  </si>
  <si>
    <t>７．１</t>
    <phoneticPr fontId="3"/>
  </si>
  <si>
    <t>７．２</t>
    <phoneticPr fontId="3"/>
  </si>
  <si>
    <t>７．３</t>
    <phoneticPr fontId="3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</si>
</sst>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_ "/>
    <numFmt numFmtId="177" formatCode="0.000_ "/>
    <numFmt numFmtId="178" formatCode="#,##0_ "/>
    <numFmt numFmtId="179" formatCode="0_);[Red]\(0\)"/>
    <numFmt numFmtId="180" formatCode="0.000000_ "/>
    <numFmt numFmtId="181" formatCode="0.0_ "/>
    <numFmt numFmtId="182" formatCode="0.0"/>
    <numFmt numFmtId="183" formatCode="0.00_ "/>
    <numFmt numFmtId="186" formatCode="0.000"/>
  </numFmts>
  <fonts count="1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1"/>
      <color indexed="48"/>
      <name val="ＭＳ Ｐゴシック"/>
      <family val="3"/>
      <charset val="128"/>
    </font>
    <font>
      <sz val="7"/>
      <name val="Times New Roman"/>
      <family val="1"/>
    </font>
    <font>
      <sz val="11"/>
      <name val="돋움"/>
      <family val="2"/>
    </font>
    <font>
      <sz val="11"/>
      <color indexed="8"/>
      <name val="HG平成角ｺﾞｼｯｸ体W5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 applyAlignment="1"/>
    <xf numFmtId="1" fontId="0" fillId="0" borderId="2" xfId="0" applyNumberFormat="1" applyBorder="1" applyAlignment="1"/>
    <xf numFmtId="1" fontId="0" fillId="0" borderId="3" xfId="0" applyNumberFormat="1" applyBorder="1" applyAlignment="1"/>
    <xf numFmtId="1" fontId="0" fillId="0" borderId="4" xfId="0" applyNumberFormat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2" borderId="1" xfId="0" applyFill="1" applyBorder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 applyAlignment="1">
      <alignment horizontal="center" vertical="center" textRotation="180"/>
    </xf>
    <xf numFmtId="0" fontId="2" fillId="0" borderId="14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Fill="1" applyBorder="1" applyAlignment="1"/>
    <xf numFmtId="1" fontId="0" fillId="0" borderId="1" xfId="0" applyNumberFormat="1" applyBorder="1" applyAlignment="1"/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38" fontId="0" fillId="0" borderId="3" xfId="1" applyFont="1" applyBorder="1">
      <alignment vertical="center"/>
    </xf>
    <xf numFmtId="1" fontId="0" fillId="0" borderId="0" xfId="0" applyNumberFormat="1">
      <alignment vertical="center"/>
    </xf>
    <xf numFmtId="0" fontId="2" fillId="0" borderId="0" xfId="0" applyFont="1">
      <alignment vertical="center"/>
    </xf>
    <xf numFmtId="1" fontId="0" fillId="0" borderId="0" xfId="0" applyNumberFormat="1" applyBorder="1" applyAlignment="1"/>
    <xf numFmtId="1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38" fontId="6" fillId="0" borderId="14" xfId="1" applyFont="1" applyFill="1" applyBorder="1" applyAlignment="1">
      <alignment horizontal="left"/>
    </xf>
    <xf numFmtId="177" fontId="0" fillId="0" borderId="0" xfId="0" applyNumberFormat="1">
      <alignment vertical="center"/>
    </xf>
    <xf numFmtId="1" fontId="0" fillId="0" borderId="3" xfId="0" applyNumberFormat="1" applyBorder="1">
      <alignment vertical="center"/>
    </xf>
    <xf numFmtId="178" fontId="8" fillId="0" borderId="9" xfId="2" applyNumberFormat="1" applyFont="1" applyFill="1" applyBorder="1">
      <alignment vertical="center"/>
    </xf>
    <xf numFmtId="178" fontId="8" fillId="0" borderId="0" xfId="2" applyNumberFormat="1" applyFont="1" applyFill="1" applyBorder="1">
      <alignment vertical="center"/>
    </xf>
    <xf numFmtId="178" fontId="8" fillId="0" borderId="14" xfId="2" applyNumberFormat="1" applyFont="1" applyFill="1" applyBorder="1">
      <alignment vertical="center"/>
    </xf>
    <xf numFmtId="179" fontId="0" fillId="0" borderId="3" xfId="0" applyNumberFormat="1" applyBorder="1">
      <alignment vertical="center"/>
    </xf>
    <xf numFmtId="180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181" fontId="0" fillId="0" borderId="0" xfId="0" applyNumberFormat="1">
      <alignment vertical="center"/>
    </xf>
    <xf numFmtId="0" fontId="0" fillId="0" borderId="0" xfId="0" applyFill="1" applyBorder="1" applyAlignment="1"/>
    <xf numFmtId="182" fontId="0" fillId="0" borderId="3" xfId="0" applyNumberFormat="1" applyBorder="1" applyAlignment="1"/>
    <xf numFmtId="182" fontId="0" fillId="0" borderId="3" xfId="0" applyNumberFormat="1" applyBorder="1">
      <alignment vertical="center"/>
    </xf>
    <xf numFmtId="182" fontId="0" fillId="0" borderId="2" xfId="0" applyNumberFormat="1" applyBorder="1" applyAlignment="1"/>
    <xf numFmtId="1" fontId="10" fillId="0" borderId="3" xfId="0" applyNumberFormat="1" applyFont="1" applyBorder="1" applyAlignment="1"/>
    <xf numFmtId="178" fontId="8" fillId="0" borderId="12" xfId="2" applyNumberFormat="1" applyFont="1" applyFill="1" applyBorder="1">
      <alignment vertical="center"/>
    </xf>
    <xf numFmtId="178" fontId="8" fillId="0" borderId="15" xfId="2" applyNumberFormat="1" applyFont="1" applyFill="1" applyBorder="1">
      <alignment vertical="center"/>
    </xf>
    <xf numFmtId="176" fontId="0" fillId="3" borderId="0" xfId="0" applyNumberForma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4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3" borderId="1" xfId="0" applyNumberFormat="1" applyFill="1" applyBorder="1">
      <alignment vertical="center"/>
    </xf>
    <xf numFmtId="182" fontId="0" fillId="0" borderId="0" xfId="0" applyNumberFormat="1">
      <alignment vertical="center"/>
    </xf>
    <xf numFmtId="0" fontId="0" fillId="2" borderId="0" xfId="0" applyFill="1">
      <alignment vertical="center"/>
    </xf>
    <xf numFmtId="178" fontId="8" fillId="2" borderId="12" xfId="2" applyNumberFormat="1" applyFont="1" applyFill="1" applyBorder="1">
      <alignment vertical="center"/>
    </xf>
    <xf numFmtId="1" fontId="2" fillId="0" borderId="3" xfId="0" applyNumberFormat="1" applyFont="1" applyBorder="1" applyAlignment="1"/>
    <xf numFmtId="0" fontId="0" fillId="0" borderId="2" xfId="0" applyBorder="1" applyAlignment="1"/>
    <xf numFmtId="0" fontId="0" fillId="2" borderId="2" xfId="0" applyFill="1" applyBorder="1" applyAlignment="1"/>
    <xf numFmtId="1" fontId="2" fillId="0" borderId="2" xfId="0" applyNumberFormat="1" applyFont="1" applyBorder="1" applyAlignment="1"/>
    <xf numFmtId="1" fontId="11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" fontId="13" fillId="0" borderId="3" xfId="0" applyNumberFormat="1" applyFont="1" applyBorder="1">
      <alignment vertical="center"/>
    </xf>
    <xf numFmtId="1" fontId="12" fillId="0" borderId="3" xfId="0" applyNumberFormat="1" applyFont="1" applyBorder="1" applyAlignment="1"/>
    <xf numFmtId="1" fontId="14" fillId="0" borderId="1" xfId="0" applyNumberFormat="1" applyFont="1" applyBorder="1" applyAlignment="1"/>
    <xf numFmtId="1" fontId="14" fillId="0" borderId="3" xfId="0" applyNumberFormat="1" applyFont="1" applyBorder="1" applyAlignment="1"/>
    <xf numFmtId="1" fontId="14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83" fontId="0" fillId="3" borderId="0" xfId="0" applyNumberFormat="1" applyFill="1">
      <alignment vertical="center"/>
    </xf>
    <xf numFmtId="183" fontId="0" fillId="2" borderId="0" xfId="0" applyNumberFormat="1" applyFill="1">
      <alignment vertical="center"/>
    </xf>
    <xf numFmtId="0" fontId="4" fillId="0" borderId="0" xfId="0" quotePrefix="1" applyFont="1">
      <alignment vertical="center"/>
    </xf>
    <xf numFmtId="0" fontId="0" fillId="0" borderId="6" xfId="0" applyFill="1" applyBorder="1">
      <alignment vertical="center"/>
    </xf>
    <xf numFmtId="1" fontId="0" fillId="0" borderId="3" xfId="0" applyNumberFormat="1" applyFill="1" applyBorder="1" applyAlignment="1"/>
    <xf numFmtId="1" fontId="0" fillId="0" borderId="1" xfId="0" applyNumberFormat="1" applyFill="1" applyBorder="1" applyAlignment="1"/>
    <xf numFmtId="1" fontId="0" fillId="0" borderId="4" xfId="0" applyNumberFormat="1" applyFill="1" applyBorder="1" applyAlignment="1"/>
    <xf numFmtId="1" fontId="0" fillId="0" borderId="0" xfId="0" applyNumberFormat="1" applyFill="1" applyBorder="1" applyAlignment="1"/>
    <xf numFmtId="1" fontId="0" fillId="0" borderId="2" xfId="0" applyNumberFormat="1" applyFill="1" applyBorder="1" applyAlignment="1"/>
    <xf numFmtId="182" fontId="0" fillId="0" borderId="3" xfId="0" applyNumberFormat="1" applyFill="1" applyBorder="1" applyAlignment="1"/>
    <xf numFmtId="176" fontId="0" fillId="0" borderId="0" xfId="0" applyNumberFormat="1" applyFill="1">
      <alignment vertical="center"/>
    </xf>
    <xf numFmtId="176" fontId="7" fillId="0" borderId="0" xfId="0" applyNumberFormat="1" applyFont="1" applyFill="1">
      <alignment vertical="center"/>
    </xf>
    <xf numFmtId="18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82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2" fillId="0" borderId="0" xfId="0" applyNumberFormat="1" applyFont="1" applyFill="1">
      <alignment vertical="center"/>
    </xf>
    <xf numFmtId="177" fontId="7" fillId="0" borderId="0" xfId="0" applyNumberFormat="1" applyFont="1" applyFill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quotePrefix="1">
      <alignment vertical="center"/>
    </xf>
    <xf numFmtId="1" fontId="11" fillId="0" borderId="3" xfId="0" applyNumberFormat="1" applyFont="1" applyFill="1" applyBorder="1" applyAlignment="1"/>
    <xf numFmtId="1" fontId="0" fillId="0" borderId="3" xfId="0" applyNumberForma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quotePrefix="1" applyFill="1">
      <alignment vertical="center"/>
    </xf>
    <xf numFmtId="0" fontId="4" fillId="0" borderId="0" xfId="0" quotePrefix="1" applyFont="1" applyFill="1">
      <alignment vertical="center"/>
    </xf>
    <xf numFmtId="38" fontId="0" fillId="0" borderId="3" xfId="1" applyFont="1" applyFill="1" applyBorder="1">
      <alignment vertical="center"/>
    </xf>
    <xf numFmtId="176" fontId="0" fillId="0" borderId="2" xfId="0" applyNumberFormat="1" applyFill="1" applyBorder="1">
      <alignment vertical="center"/>
    </xf>
    <xf numFmtId="1" fontId="0" fillId="0" borderId="2" xfId="0" applyNumberFormat="1" applyFill="1" applyBorder="1">
      <alignment vertical="center"/>
    </xf>
    <xf numFmtId="0" fontId="0" fillId="0" borderId="7" xfId="0" applyFill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3" xfId="1" applyNumberFormat="1" applyFont="1" applyFill="1" applyBorder="1">
      <alignment vertical="center"/>
    </xf>
    <xf numFmtId="180" fontId="0" fillId="0" borderId="0" xfId="0" applyNumberFormat="1" applyFill="1">
      <alignment vertical="center"/>
    </xf>
    <xf numFmtId="176" fontId="2" fillId="0" borderId="0" xfId="0" applyNumberFormat="1" applyFont="1" applyFill="1">
      <alignment vertical="center"/>
    </xf>
    <xf numFmtId="177" fontId="0" fillId="0" borderId="3" xfId="1" applyNumberFormat="1" applyFont="1" applyFill="1" applyBorder="1">
      <alignment vertical="center"/>
    </xf>
    <xf numFmtId="0" fontId="0" fillId="0" borderId="5" xfId="0" applyBorder="1" applyAlignment="1"/>
    <xf numFmtId="14" fontId="0" fillId="0" borderId="0" xfId="0" applyNumberFormat="1">
      <alignment vertical="center"/>
    </xf>
    <xf numFmtId="1" fontId="12" fillId="0" borderId="3" xfId="0" applyNumberFormat="1" applyFont="1" applyBorder="1">
      <alignment vertical="center"/>
    </xf>
    <xf numFmtId="1" fontId="15" fillId="0" borderId="3" xfId="0" applyNumberFormat="1" applyFont="1" applyBorder="1">
      <alignment vertical="center"/>
    </xf>
    <xf numFmtId="1" fontId="12" fillId="0" borderId="3" xfId="0" applyNumberFormat="1" applyFont="1" applyFill="1" applyBorder="1" applyAlignment="1"/>
    <xf numFmtId="1" fontId="15" fillId="0" borderId="1" xfId="0" applyNumberFormat="1" applyFont="1" applyBorder="1" applyAlignment="1"/>
    <xf numFmtId="1" fontId="15" fillId="0" borderId="0" xfId="0" applyNumberFormat="1" applyFont="1">
      <alignment vertical="center"/>
    </xf>
    <xf numFmtId="1" fontId="15" fillId="0" borderId="3" xfId="0" applyNumberFormat="1" applyFont="1" applyFill="1" applyBorder="1" applyAlignment="1"/>
    <xf numFmtId="1" fontId="12" fillId="0" borderId="3" xfId="0" applyNumberFormat="1" applyFont="1" applyFill="1" applyBorder="1">
      <alignment vertical="center"/>
    </xf>
    <xf numFmtId="176" fontId="12" fillId="0" borderId="0" xfId="0" applyNumberFormat="1" applyFont="1" applyFill="1">
      <alignment vertical="center"/>
    </xf>
    <xf numFmtId="1" fontId="12" fillId="0" borderId="0" xfId="0" applyNumberFormat="1" applyFont="1">
      <alignment vertical="center"/>
    </xf>
    <xf numFmtId="38" fontId="12" fillId="0" borderId="3" xfId="1" applyFont="1" applyBorder="1">
      <alignment vertical="center"/>
    </xf>
    <xf numFmtId="176" fontId="12" fillId="0" borderId="2" xfId="0" applyNumberFormat="1" applyFont="1" applyBorder="1">
      <alignment vertical="center"/>
    </xf>
    <xf numFmtId="1" fontId="12" fillId="0" borderId="2" xfId="0" applyNumberFormat="1" applyFont="1" applyBorder="1">
      <alignment vertical="center"/>
    </xf>
    <xf numFmtId="1" fontId="15" fillId="0" borderId="1" xfId="0" applyNumberFormat="1" applyFont="1" applyFill="1" applyBorder="1" applyAlignment="1"/>
    <xf numFmtId="0" fontId="15" fillId="0" borderId="1" xfId="0" applyFont="1" applyBorder="1">
      <alignment vertical="center"/>
    </xf>
    <xf numFmtId="0" fontId="15" fillId="0" borderId="3" xfId="0" applyFont="1" applyBorder="1">
      <alignment vertical="center"/>
    </xf>
    <xf numFmtId="183" fontId="0" fillId="0" borderId="0" xfId="0" applyNumberFormat="1" applyFill="1">
      <alignment vertical="center"/>
    </xf>
    <xf numFmtId="2" fontId="0" fillId="0" borderId="0" xfId="0" applyNumberFormat="1">
      <alignment vertical="center"/>
    </xf>
    <xf numFmtId="2" fontId="0" fillId="0" borderId="3" xfId="1" applyNumberFormat="1" applyFont="1" applyBorder="1">
      <alignment vertical="center"/>
    </xf>
    <xf numFmtId="2" fontId="0" fillId="0" borderId="2" xfId="0" applyNumberFormat="1" applyBorder="1">
      <alignment vertical="center"/>
    </xf>
    <xf numFmtId="181" fontId="2" fillId="0" borderId="0" xfId="0" applyNumberFormat="1" applyFont="1" applyFill="1">
      <alignment vertical="center"/>
    </xf>
    <xf numFmtId="0" fontId="12" fillId="0" borderId="1" xfId="0" applyFont="1" applyBorder="1" applyAlignment="1"/>
    <xf numFmtId="1" fontId="12" fillId="0" borderId="3" xfId="0" applyNumberFormat="1" applyFont="1" applyBorder="1" applyAlignment="1"/>
    <xf numFmtId="1" fontId="12" fillId="0" borderId="3" xfId="0" applyNumberFormat="1" applyFont="1" applyBorder="1">
      <alignment vertical="center"/>
    </xf>
    <xf numFmtId="176" fontId="12" fillId="0" borderId="0" xfId="0" applyNumberFormat="1" applyFont="1" applyFill="1">
      <alignment vertical="center"/>
    </xf>
    <xf numFmtId="181" fontId="12" fillId="0" borderId="0" xfId="0" applyNumberFormat="1" applyFont="1">
      <alignment vertical="center"/>
    </xf>
    <xf numFmtId="186" fontId="0" fillId="0" borderId="0" xfId="0" applyNumberFormat="1">
      <alignment vertical="center"/>
    </xf>
    <xf numFmtId="186" fontId="0" fillId="0" borderId="3" xfId="1" applyNumberFormat="1" applyFont="1" applyBorder="1">
      <alignment vertical="center"/>
    </xf>
    <xf numFmtId="186" fontId="0" fillId="0" borderId="2" xfId="0" applyNumberFormat="1" applyBorder="1">
      <alignment vertical="center"/>
    </xf>
  </cellXfs>
  <cellStyles count="3">
    <cellStyle name="桁区切り" xfId="1" builtinId="6"/>
    <cellStyle name="標準" xfId="0" builtinId="0"/>
    <cellStyle name="표준_3장 임업수산업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751"/>
  <sheetViews>
    <sheetView tabSelected="1" topLeftCell="O920" zoomScaleNormal="100" workbookViewId="0">
      <selection activeCell="U951" sqref="U951"/>
    </sheetView>
  </sheetViews>
  <sheetFormatPr defaultRowHeight="13.5"/>
  <cols>
    <col min="2" max="2" width="11.75" customWidth="1"/>
    <col min="3" max="3" width="9.875" customWidth="1"/>
    <col min="4" max="4" width="12.25" customWidth="1"/>
    <col min="5" max="5" width="9.5" bestFit="1" customWidth="1"/>
    <col min="6" max="8" width="10.5" bestFit="1" customWidth="1"/>
    <col min="9" max="9" width="11.75" bestFit="1" customWidth="1"/>
    <col min="10" max="14" width="10.5" bestFit="1" customWidth="1"/>
    <col min="15" max="15" width="13.25" bestFit="1" customWidth="1"/>
    <col min="16" max="16" width="10.5" bestFit="1" customWidth="1"/>
    <col min="17" max="17" width="11.625" style="38" customWidth="1"/>
    <col min="18" max="18" width="11.25" customWidth="1"/>
    <col min="23" max="23" width="10.5" bestFit="1" customWidth="1"/>
    <col min="29" max="29" width="10.875" customWidth="1"/>
    <col min="32" max="32" width="10.125" bestFit="1" customWidth="1"/>
    <col min="39" max="39" width="9.875" bestFit="1" customWidth="1"/>
    <col min="41" max="41" width="9.875" bestFit="1" customWidth="1"/>
    <col min="43" max="43" width="9" style="38"/>
    <col min="55" max="55" width="10.5" bestFit="1" customWidth="1"/>
    <col min="56" max="56" width="9.5" bestFit="1" customWidth="1"/>
    <col min="57" max="59" width="9.125" bestFit="1" customWidth="1"/>
    <col min="60" max="62" width="9.5" bestFit="1" customWidth="1"/>
    <col min="63" max="64" width="9.125" bestFit="1" customWidth="1"/>
    <col min="65" max="65" width="9.5" bestFit="1" customWidth="1"/>
    <col min="66" max="68" width="9.125" bestFit="1" customWidth="1"/>
  </cols>
  <sheetData>
    <row r="2" spans="2:78">
      <c r="B2" t="s">
        <v>174</v>
      </c>
      <c r="E2" s="119" t="s">
        <v>175</v>
      </c>
      <c r="G2" t="s">
        <v>176</v>
      </c>
    </row>
    <row r="11" spans="2:78">
      <c r="AF11" t="s">
        <v>62</v>
      </c>
      <c r="BE11" s="38"/>
    </row>
    <row r="12" spans="2:78">
      <c r="B12" t="s">
        <v>122</v>
      </c>
      <c r="C12" s="81" t="s">
        <v>123</v>
      </c>
      <c r="D12" s="12" t="s">
        <v>61</v>
      </c>
      <c r="E12" s="12"/>
      <c r="G12" t="s">
        <v>124</v>
      </c>
      <c r="BE12" s="38"/>
      <c r="BF12" s="38"/>
    </row>
    <row r="13" spans="2:78">
      <c r="B13" s="13"/>
      <c r="C13" s="14" t="s">
        <v>49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2"/>
      <c r="R13" s="13" t="s">
        <v>55</v>
      </c>
      <c r="S13" s="14"/>
      <c r="T13" s="15"/>
      <c r="U13" s="14" t="s">
        <v>56</v>
      </c>
      <c r="V13" s="14"/>
      <c r="W13" s="15"/>
      <c r="AB13" t="s">
        <v>125</v>
      </c>
      <c r="AC13" s="81" t="s">
        <v>126</v>
      </c>
      <c r="AD13" s="38" t="s">
        <v>64</v>
      </c>
      <c r="AE13" s="38"/>
      <c r="AF13" t="s">
        <v>94</v>
      </c>
      <c r="BB13" t="s">
        <v>125</v>
      </c>
      <c r="BC13" s="81" t="s">
        <v>127</v>
      </c>
      <c r="BD13" s="38" t="s">
        <v>63</v>
      </c>
      <c r="BE13" s="38"/>
      <c r="BF13" s="38"/>
    </row>
    <row r="14" spans="2:78">
      <c r="B14" s="1"/>
      <c r="C14" s="8" t="s">
        <v>14</v>
      </c>
      <c r="D14" s="1" t="s">
        <v>0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5</v>
      </c>
      <c r="J14" s="1" t="s">
        <v>6</v>
      </c>
      <c r="K14" s="1" t="s">
        <v>7</v>
      </c>
      <c r="L14" s="1" t="s">
        <v>8</v>
      </c>
      <c r="M14" s="1" t="s">
        <v>9</v>
      </c>
      <c r="N14" s="1" t="s">
        <v>10</v>
      </c>
      <c r="O14" s="1" t="s">
        <v>11</v>
      </c>
      <c r="P14" s="1" t="s">
        <v>12</v>
      </c>
      <c r="Q14" s="28"/>
      <c r="R14" s="28" t="s">
        <v>13</v>
      </c>
      <c r="S14" s="28" t="s">
        <v>50</v>
      </c>
      <c r="T14" s="28" t="s">
        <v>51</v>
      </c>
      <c r="U14" s="28" t="s">
        <v>52</v>
      </c>
      <c r="V14" s="28" t="s">
        <v>53</v>
      </c>
      <c r="W14" s="28" t="s">
        <v>54</v>
      </c>
      <c r="AB14" s="13"/>
      <c r="AC14" s="14" t="s">
        <v>49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82"/>
      <c r="AR14" s="13" t="s">
        <v>55</v>
      </c>
      <c r="AS14" s="14"/>
      <c r="AT14" s="15"/>
      <c r="AU14" s="14" t="s">
        <v>56</v>
      </c>
      <c r="AV14" s="14"/>
      <c r="AW14" s="15"/>
      <c r="BB14" s="13"/>
      <c r="BC14" s="14" t="s">
        <v>49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3" t="s">
        <v>55</v>
      </c>
      <c r="BS14" s="14"/>
      <c r="BT14" s="15"/>
      <c r="BU14" s="14" t="s">
        <v>56</v>
      </c>
      <c r="BV14" s="14"/>
      <c r="BW14" s="15"/>
    </row>
    <row r="15" spans="2:78">
      <c r="B15" s="68"/>
      <c r="C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5"/>
      <c r="R15" s="5"/>
      <c r="S15" s="5"/>
      <c r="T15" s="5"/>
      <c r="U15" s="5"/>
      <c r="V15" s="5"/>
      <c r="W15" s="5"/>
      <c r="AB15" s="1"/>
      <c r="AC15" s="28" t="s">
        <v>14</v>
      </c>
      <c r="AD15" s="1" t="s">
        <v>0</v>
      </c>
      <c r="AE15" s="1" t="s">
        <v>1</v>
      </c>
      <c r="AF15" s="1" t="s">
        <v>2</v>
      </c>
      <c r="AG15" s="1" t="s">
        <v>3</v>
      </c>
      <c r="AH15" s="1" t="s">
        <v>4</v>
      </c>
      <c r="AI15" s="1" t="s">
        <v>5</v>
      </c>
      <c r="AJ15" s="1" t="s">
        <v>6</v>
      </c>
      <c r="AK15" s="1" t="s">
        <v>7</v>
      </c>
      <c r="AL15" s="1" t="s">
        <v>8</v>
      </c>
      <c r="AM15" s="1" t="s">
        <v>9</v>
      </c>
      <c r="AN15" s="1" t="s">
        <v>10</v>
      </c>
      <c r="AO15" s="1" t="s">
        <v>11</v>
      </c>
      <c r="AP15" s="1" t="s">
        <v>12</v>
      </c>
      <c r="AQ15" s="28"/>
      <c r="AR15" s="28" t="s">
        <v>13</v>
      </c>
      <c r="AS15" s="28" t="s">
        <v>50</v>
      </c>
      <c r="AT15" s="28" t="s">
        <v>51</v>
      </c>
      <c r="AU15" s="28" t="s">
        <v>52</v>
      </c>
      <c r="AV15" s="28" t="s">
        <v>53</v>
      </c>
      <c r="AW15" s="28" t="s">
        <v>54</v>
      </c>
      <c r="BB15" s="1"/>
      <c r="BC15" s="28" t="s">
        <v>14</v>
      </c>
      <c r="BD15" s="1" t="s">
        <v>0</v>
      </c>
      <c r="BE15" s="1" t="s">
        <v>1</v>
      </c>
      <c r="BF15" s="1" t="s">
        <v>2</v>
      </c>
      <c r="BG15" s="1" t="s">
        <v>3</v>
      </c>
      <c r="BH15" s="1" t="s">
        <v>4</v>
      </c>
      <c r="BI15" s="1" t="s">
        <v>5</v>
      </c>
      <c r="BJ15" s="1" t="s">
        <v>6</v>
      </c>
      <c r="BK15" s="1" t="s">
        <v>7</v>
      </c>
      <c r="BL15" s="1" t="s">
        <v>8</v>
      </c>
      <c r="BM15" s="1" t="s">
        <v>9</v>
      </c>
      <c r="BN15" s="1" t="s">
        <v>10</v>
      </c>
      <c r="BO15" s="1" t="s">
        <v>11</v>
      </c>
      <c r="BP15" s="1" t="s">
        <v>12</v>
      </c>
      <c r="BQ15" s="1"/>
      <c r="BR15" s="8" t="s">
        <v>13</v>
      </c>
      <c r="BS15" s="8" t="s">
        <v>50</v>
      </c>
      <c r="BT15" s="8" t="s">
        <v>51</v>
      </c>
      <c r="BU15" s="8" t="s">
        <v>52</v>
      </c>
      <c r="BV15" s="8" t="s">
        <v>53</v>
      </c>
      <c r="BW15" s="8" t="s">
        <v>54</v>
      </c>
    </row>
    <row r="16" spans="2:78">
      <c r="B16" s="68"/>
      <c r="C16" s="3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5"/>
      <c r="R16" s="5"/>
      <c r="S16" s="5"/>
      <c r="T16" s="5"/>
      <c r="U16" s="5"/>
      <c r="V16" s="5"/>
      <c r="W16" s="5"/>
      <c r="AB16" s="5">
        <v>1911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87"/>
      <c r="AR16" s="100"/>
      <c r="AS16" s="100"/>
      <c r="AT16" s="100"/>
      <c r="AU16" s="100"/>
      <c r="AV16" s="100"/>
      <c r="AW16" s="100"/>
      <c r="AX16" s="34">
        <v>0.90314241051745558</v>
      </c>
      <c r="AY16" s="34">
        <v>0.7333034807309261</v>
      </c>
      <c r="AZ16" s="38">
        <v>0.55587714915230824</v>
      </c>
      <c r="BB16" s="5">
        <v>1911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9"/>
      <c r="BS16" s="9"/>
      <c r="BT16" s="9"/>
      <c r="BU16" s="9"/>
      <c r="BV16" s="9"/>
      <c r="BW16" s="9"/>
      <c r="BX16" s="34">
        <v>0.90314241051745558</v>
      </c>
      <c r="BY16" s="34">
        <v>0.7333034807309261</v>
      </c>
      <c r="BZ16" s="38">
        <v>0.55587714915230824</v>
      </c>
    </row>
    <row r="17" spans="2:78">
      <c r="B17" s="5">
        <v>1911</v>
      </c>
      <c r="C17" s="2">
        <f>C16+(C$33-C$16)/17</f>
        <v>968.82352941176475</v>
      </c>
      <c r="D17" s="70">
        <f t="shared" ref="D17:M32" si="0">D16+(D$33-D$16)/17</f>
        <v>45.823529411764703</v>
      </c>
      <c r="E17" s="70">
        <f t="shared" si="0"/>
        <v>32.117647058823529</v>
      </c>
      <c r="F17" s="70">
        <f t="shared" si="0"/>
        <v>29.352941176470587</v>
      </c>
      <c r="G17" s="70">
        <f t="shared" si="0"/>
        <v>32.764705882352942</v>
      </c>
      <c r="H17" s="70">
        <f t="shared" si="0"/>
        <v>52.647058823529413</v>
      </c>
      <c r="I17" s="70">
        <f t="shared" si="0"/>
        <v>81.17647058823529</v>
      </c>
      <c r="J17" s="70">
        <f t="shared" si="0"/>
        <v>50.117647058823529</v>
      </c>
      <c r="K17" s="70">
        <f t="shared" si="0"/>
        <v>59.294117647058826</v>
      </c>
      <c r="L17" s="70">
        <f t="shared" si="0"/>
        <v>58.764705882352942</v>
      </c>
      <c r="M17" s="70">
        <f t="shared" si="0"/>
        <v>138.11764705882354</v>
      </c>
      <c r="N17" s="70">
        <f t="shared" ref="N17:N32" si="1">N16+(N$33-N$16)/17</f>
        <v>130.70588235294119</v>
      </c>
      <c r="O17" s="70">
        <f t="shared" ref="O17:O32" si="2">O16+(O$33-O$16)/17</f>
        <v>157.70588235294119</v>
      </c>
      <c r="P17" s="70">
        <f t="shared" ref="P17:P32" si="3">P16+(P$33-P$16)/17</f>
        <v>100.23529411764706</v>
      </c>
      <c r="Q17" s="83">
        <f t="shared" ref="Q17:Q35" si="4">SUM(D17:P17)</f>
        <v>968.82352941176487</v>
      </c>
      <c r="R17" s="41">
        <f t="shared" ref="R17:R46" si="5">SUM(E17:J17)+S17+T17</f>
        <v>415.4087218810127</v>
      </c>
      <c r="S17" s="41">
        <f t="shared" ref="S17:S46" si="6">D17*X17</f>
        <v>41.3851728113587</v>
      </c>
      <c r="T17" s="41">
        <f t="shared" ref="T17:T46" si="7">Y17*N17</f>
        <v>95.847078481418706</v>
      </c>
      <c r="U17" s="41">
        <f>Q17-R17</f>
        <v>553.41480753075211</v>
      </c>
      <c r="V17" s="41">
        <f t="shared" ref="V17:V46" si="8">(1-X17)*D17</f>
        <v>4.4383566004060055</v>
      </c>
      <c r="W17" s="41">
        <f t="shared" ref="W17:W46" si="9">(1-Y17)*N17</f>
        <v>34.858803871522483</v>
      </c>
      <c r="X17" s="34">
        <v>0.90314241051745558</v>
      </c>
      <c r="Y17" s="34">
        <v>0.7333034807309261</v>
      </c>
      <c r="Z17" s="38">
        <v>0.55587714915230824</v>
      </c>
      <c r="AB17" s="6">
        <v>1912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83"/>
      <c r="AR17" s="101"/>
      <c r="AS17" s="101"/>
      <c r="AT17" s="101"/>
      <c r="AU17" s="101"/>
      <c r="AV17" s="101"/>
      <c r="AW17" s="101"/>
      <c r="AX17" s="34">
        <v>0.90314241051745558</v>
      </c>
      <c r="AY17" s="34">
        <v>0.7333034807309261</v>
      </c>
      <c r="AZ17" s="38">
        <v>0.63442790535518445</v>
      </c>
      <c r="BB17" s="6">
        <v>1912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10"/>
      <c r="BS17" s="10"/>
      <c r="BT17" s="10"/>
      <c r="BU17" s="10"/>
      <c r="BV17" s="10"/>
      <c r="BW17" s="10"/>
      <c r="BX17" s="34">
        <v>0.90314241051745558</v>
      </c>
      <c r="BY17" s="34">
        <v>0.7333034807309261</v>
      </c>
      <c r="BZ17" s="38">
        <v>0.63442790535518445</v>
      </c>
    </row>
    <row r="18" spans="2:78">
      <c r="B18" s="6">
        <v>1912</v>
      </c>
      <c r="C18" s="2">
        <f t="shared" ref="C18:C32" si="10">C17+(C$33-C$16)/17</f>
        <v>1937.6470588235295</v>
      </c>
      <c r="D18" s="70">
        <f t="shared" si="0"/>
        <v>91.647058823529406</v>
      </c>
      <c r="E18" s="70">
        <f t="shared" si="0"/>
        <v>64.235294117647058</v>
      </c>
      <c r="F18" s="70">
        <f t="shared" si="0"/>
        <v>58.705882352941174</v>
      </c>
      <c r="G18" s="70">
        <f t="shared" si="0"/>
        <v>65.529411764705884</v>
      </c>
      <c r="H18" s="70">
        <f t="shared" si="0"/>
        <v>105.29411764705883</v>
      </c>
      <c r="I18" s="70">
        <f t="shared" si="0"/>
        <v>162.35294117647058</v>
      </c>
      <c r="J18" s="70">
        <f t="shared" si="0"/>
        <v>100.23529411764706</v>
      </c>
      <c r="K18" s="70">
        <f t="shared" si="0"/>
        <v>118.58823529411765</v>
      </c>
      <c r="L18" s="70">
        <f t="shared" si="0"/>
        <v>117.52941176470588</v>
      </c>
      <c r="M18" s="70">
        <f t="shared" si="0"/>
        <v>276.23529411764707</v>
      </c>
      <c r="N18" s="70">
        <f t="shared" si="1"/>
        <v>261.41176470588238</v>
      </c>
      <c r="O18" s="70">
        <f t="shared" si="2"/>
        <v>315.41176470588238</v>
      </c>
      <c r="P18" s="70">
        <f t="shared" si="3"/>
        <v>200.47058823529412</v>
      </c>
      <c r="Q18" s="83">
        <f t="shared" si="4"/>
        <v>1937.6470588235297</v>
      </c>
      <c r="R18" s="41">
        <f t="shared" si="5"/>
        <v>830.81744376202539</v>
      </c>
      <c r="S18" s="41">
        <f t="shared" si="6"/>
        <v>82.7703456227174</v>
      </c>
      <c r="T18" s="41">
        <f t="shared" si="7"/>
        <v>191.69415696283741</v>
      </c>
      <c r="U18" s="41">
        <f t="shared" ref="U18:U46" si="11">Q18-R18</f>
        <v>1106.8296150615042</v>
      </c>
      <c r="V18" s="41">
        <f t="shared" si="8"/>
        <v>8.8767132008120111</v>
      </c>
      <c r="W18" s="41">
        <f t="shared" si="9"/>
        <v>69.717607743044965</v>
      </c>
      <c r="X18" s="34">
        <v>0.90314241051745558</v>
      </c>
      <c r="Y18" s="34">
        <v>0.7333034807309261</v>
      </c>
      <c r="Z18" s="38">
        <v>0.63442790535518445</v>
      </c>
      <c r="AB18" s="6">
        <v>1913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3"/>
      <c r="AR18" s="10"/>
      <c r="AS18" s="10"/>
      <c r="AT18" s="10"/>
      <c r="AU18" s="10"/>
      <c r="AV18" s="10"/>
      <c r="AW18" s="10"/>
      <c r="AX18" s="34">
        <v>0.90314241051745558</v>
      </c>
      <c r="AY18" s="34">
        <v>0.7333034807309261</v>
      </c>
      <c r="AZ18" s="38">
        <v>0.63773837527238131</v>
      </c>
      <c r="BB18" s="6">
        <v>1913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10"/>
      <c r="BS18" s="10"/>
      <c r="BT18" s="10"/>
      <c r="BU18" s="10"/>
      <c r="BV18" s="10"/>
      <c r="BW18" s="10"/>
      <c r="BX18" s="34">
        <v>0.90314241051745558</v>
      </c>
      <c r="BY18" s="34">
        <v>0.7333034807309261</v>
      </c>
      <c r="BZ18" s="38">
        <v>0.63773837527238131</v>
      </c>
    </row>
    <row r="19" spans="2:78">
      <c r="B19" s="6">
        <v>1913</v>
      </c>
      <c r="C19" s="2">
        <f t="shared" si="10"/>
        <v>2906.4705882352941</v>
      </c>
      <c r="D19" s="70">
        <f t="shared" si="0"/>
        <v>137.47058823529412</v>
      </c>
      <c r="E19" s="70">
        <f t="shared" si="0"/>
        <v>96.35294117647058</v>
      </c>
      <c r="F19" s="70">
        <f t="shared" si="0"/>
        <v>88.058823529411768</v>
      </c>
      <c r="G19" s="70">
        <f t="shared" si="0"/>
        <v>98.294117647058826</v>
      </c>
      <c r="H19" s="70">
        <f t="shared" si="0"/>
        <v>157.94117647058823</v>
      </c>
      <c r="I19" s="70">
        <f t="shared" si="0"/>
        <v>243.52941176470586</v>
      </c>
      <c r="J19" s="70">
        <f t="shared" si="0"/>
        <v>150.35294117647058</v>
      </c>
      <c r="K19" s="70">
        <f t="shared" si="0"/>
        <v>177.88235294117646</v>
      </c>
      <c r="L19" s="70">
        <f t="shared" si="0"/>
        <v>176.29411764705884</v>
      </c>
      <c r="M19" s="70">
        <f t="shared" si="0"/>
        <v>414.35294117647061</v>
      </c>
      <c r="N19" s="70">
        <f t="shared" si="1"/>
        <v>392.11764705882354</v>
      </c>
      <c r="O19" s="70">
        <f t="shared" si="2"/>
        <v>473.11764705882354</v>
      </c>
      <c r="P19" s="70">
        <f t="shared" si="3"/>
        <v>300.70588235294116</v>
      </c>
      <c r="Q19" s="83">
        <f t="shared" si="4"/>
        <v>2906.4705882352937</v>
      </c>
      <c r="R19" s="41">
        <f t="shared" si="5"/>
        <v>1246.226165643038</v>
      </c>
      <c r="S19" s="41">
        <f t="shared" si="6"/>
        <v>124.1555184340761</v>
      </c>
      <c r="T19" s="41">
        <f t="shared" si="7"/>
        <v>287.54123544425607</v>
      </c>
      <c r="U19" s="41">
        <f t="shared" si="11"/>
        <v>1660.2444225922557</v>
      </c>
      <c r="V19" s="41">
        <f t="shared" si="8"/>
        <v>13.315069801218018</v>
      </c>
      <c r="W19" s="41">
        <f t="shared" si="9"/>
        <v>104.57641161456745</v>
      </c>
      <c r="X19" s="34">
        <v>0.90314241051745558</v>
      </c>
      <c r="Y19" s="34">
        <v>0.7333034807309261</v>
      </c>
      <c r="Z19" s="38">
        <v>0.63773837527238131</v>
      </c>
      <c r="AB19" s="6">
        <v>1914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83"/>
      <c r="AR19" s="10"/>
      <c r="AS19" s="10"/>
      <c r="AT19" s="10"/>
      <c r="AU19" s="10"/>
      <c r="AV19" s="10"/>
      <c r="AW19" s="10"/>
      <c r="AX19" s="34">
        <v>0.90314241051745558</v>
      </c>
      <c r="AY19" s="34">
        <v>0.7333034807309261</v>
      </c>
      <c r="AZ19" s="38">
        <v>0.65430042055617232</v>
      </c>
      <c r="BB19" s="6">
        <v>1914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10"/>
      <c r="BS19" s="10"/>
      <c r="BT19" s="10"/>
      <c r="BU19" s="10"/>
      <c r="BV19" s="10"/>
      <c r="BW19" s="10"/>
      <c r="BX19" s="34">
        <v>0.90314241051745558</v>
      </c>
      <c r="BY19" s="34">
        <v>0.7333034807309261</v>
      </c>
      <c r="BZ19" s="38">
        <v>0.65430042055617232</v>
      </c>
    </row>
    <row r="20" spans="2:78">
      <c r="B20" s="6">
        <v>1914</v>
      </c>
      <c r="C20" s="2">
        <f t="shared" si="10"/>
        <v>3875.294117647059</v>
      </c>
      <c r="D20" s="70">
        <f t="shared" si="0"/>
        <v>183.29411764705881</v>
      </c>
      <c r="E20" s="70">
        <f t="shared" si="0"/>
        <v>128.47058823529412</v>
      </c>
      <c r="F20" s="70">
        <f t="shared" si="0"/>
        <v>117.41176470588235</v>
      </c>
      <c r="G20" s="70">
        <f t="shared" si="0"/>
        <v>131.05882352941177</v>
      </c>
      <c r="H20" s="70">
        <f t="shared" si="0"/>
        <v>210.58823529411765</v>
      </c>
      <c r="I20" s="70">
        <f t="shared" si="0"/>
        <v>324.70588235294116</v>
      </c>
      <c r="J20" s="70">
        <f t="shared" si="0"/>
        <v>200.47058823529412</v>
      </c>
      <c r="K20" s="70">
        <f t="shared" si="0"/>
        <v>237.1764705882353</v>
      </c>
      <c r="L20" s="70">
        <f t="shared" si="0"/>
        <v>235.05882352941177</v>
      </c>
      <c r="M20" s="70">
        <f t="shared" si="0"/>
        <v>552.47058823529414</v>
      </c>
      <c r="N20" s="70">
        <f t="shared" si="1"/>
        <v>522.82352941176475</v>
      </c>
      <c r="O20" s="70">
        <f t="shared" si="2"/>
        <v>630.82352941176475</v>
      </c>
      <c r="P20" s="70">
        <f t="shared" si="3"/>
        <v>400.94117647058823</v>
      </c>
      <c r="Q20" s="83">
        <f t="shared" si="4"/>
        <v>3875.2941176470595</v>
      </c>
      <c r="R20" s="41">
        <f t="shared" si="5"/>
        <v>1661.6348875240508</v>
      </c>
      <c r="S20" s="41">
        <f t="shared" si="6"/>
        <v>165.5406912454348</v>
      </c>
      <c r="T20" s="41">
        <f t="shared" si="7"/>
        <v>383.38831392567482</v>
      </c>
      <c r="U20" s="41">
        <f t="shared" si="11"/>
        <v>2213.6592301230085</v>
      </c>
      <c r="V20" s="41">
        <f t="shared" si="8"/>
        <v>17.753426401624022</v>
      </c>
      <c r="W20" s="41">
        <f t="shared" si="9"/>
        <v>139.43521548608993</v>
      </c>
      <c r="X20" s="34">
        <v>0.90314241051745558</v>
      </c>
      <c r="Y20" s="34">
        <v>0.7333034807309261</v>
      </c>
      <c r="Z20" s="38">
        <v>0.65430042055617232</v>
      </c>
      <c r="AB20" s="6">
        <v>1915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83"/>
      <c r="AR20" s="10"/>
      <c r="AS20" s="10"/>
      <c r="AT20" s="10"/>
      <c r="AU20" s="10"/>
      <c r="AV20" s="10"/>
      <c r="AW20" s="10"/>
      <c r="AX20" s="34">
        <v>0.90314241051745558</v>
      </c>
      <c r="AY20" s="34">
        <v>0.7333034807309261</v>
      </c>
      <c r="AZ20" s="38">
        <v>0.55111112802632034</v>
      </c>
      <c r="BB20" s="6">
        <v>1915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10"/>
      <c r="BS20" s="10"/>
      <c r="BT20" s="10"/>
      <c r="BU20" s="10"/>
      <c r="BV20" s="10"/>
      <c r="BW20" s="10"/>
      <c r="BX20" s="34">
        <v>0.90314241051745558</v>
      </c>
      <c r="BY20" s="34">
        <v>0.7333034807309261</v>
      </c>
      <c r="BZ20" s="38">
        <v>0.55111112802632034</v>
      </c>
    </row>
    <row r="21" spans="2:78">
      <c r="B21" s="6">
        <v>1915</v>
      </c>
      <c r="C21" s="2">
        <f t="shared" si="10"/>
        <v>4844.1176470588234</v>
      </c>
      <c r="D21" s="70">
        <f t="shared" si="0"/>
        <v>229.11764705882351</v>
      </c>
      <c r="E21" s="70">
        <f t="shared" si="0"/>
        <v>160.58823529411765</v>
      </c>
      <c r="F21" s="70">
        <f t="shared" si="0"/>
        <v>146.76470588235293</v>
      </c>
      <c r="G21" s="70">
        <f t="shared" si="0"/>
        <v>163.8235294117647</v>
      </c>
      <c r="H21" s="70">
        <f t="shared" si="0"/>
        <v>263.23529411764707</v>
      </c>
      <c r="I21" s="70">
        <f t="shared" si="0"/>
        <v>405.88235294117646</v>
      </c>
      <c r="J21" s="70">
        <f t="shared" si="0"/>
        <v>250.58823529411765</v>
      </c>
      <c r="K21" s="70">
        <f t="shared" si="0"/>
        <v>296.47058823529414</v>
      </c>
      <c r="L21" s="70">
        <f t="shared" si="0"/>
        <v>293.8235294117647</v>
      </c>
      <c r="M21" s="70">
        <f t="shared" si="0"/>
        <v>690.58823529411768</v>
      </c>
      <c r="N21" s="70">
        <f t="shared" si="1"/>
        <v>653.52941176470597</v>
      </c>
      <c r="O21" s="70">
        <f t="shared" si="2"/>
        <v>788.52941176470597</v>
      </c>
      <c r="P21" s="70">
        <f t="shared" si="3"/>
        <v>501.1764705882353</v>
      </c>
      <c r="Q21" s="83">
        <f t="shared" si="4"/>
        <v>4844.1176470588234</v>
      </c>
      <c r="R21" s="41">
        <f t="shared" si="5"/>
        <v>2077.0436094050638</v>
      </c>
      <c r="S21" s="41">
        <f t="shared" si="6"/>
        <v>206.92586405679347</v>
      </c>
      <c r="T21" s="41">
        <f t="shared" si="7"/>
        <v>479.23539240709351</v>
      </c>
      <c r="U21" s="41">
        <f t="shared" si="11"/>
        <v>2767.0740376537597</v>
      </c>
      <c r="V21" s="41">
        <f t="shared" si="8"/>
        <v>22.191783002030029</v>
      </c>
      <c r="W21" s="41">
        <f t="shared" si="9"/>
        <v>174.29401935761243</v>
      </c>
      <c r="X21" s="34">
        <v>0.90314241051745558</v>
      </c>
      <c r="Y21" s="34">
        <v>0.7333034807309261</v>
      </c>
      <c r="Z21" s="38">
        <v>0.55111112802632034</v>
      </c>
      <c r="AB21" s="6">
        <v>1916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83"/>
      <c r="AR21" s="10"/>
      <c r="AS21" s="10"/>
      <c r="AT21" s="10"/>
      <c r="AU21" s="10"/>
      <c r="AV21" s="10"/>
      <c r="AW21" s="10"/>
      <c r="AX21" s="34">
        <v>0.90314241051745558</v>
      </c>
      <c r="AY21" s="34">
        <v>0.7333034807309261</v>
      </c>
      <c r="AZ21" s="38">
        <v>0.53595561664066571</v>
      </c>
      <c r="BB21" s="6">
        <v>1916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10"/>
      <c r="BS21" s="10"/>
      <c r="BT21" s="10"/>
      <c r="BU21" s="10"/>
      <c r="BV21" s="10"/>
      <c r="BW21" s="10"/>
      <c r="BX21" s="34">
        <v>0.90314241051745558</v>
      </c>
      <c r="BY21" s="34">
        <v>0.7333034807309261</v>
      </c>
      <c r="BZ21" s="38">
        <v>0.53595561664066571</v>
      </c>
    </row>
    <row r="22" spans="2:78">
      <c r="B22" s="6">
        <v>1916</v>
      </c>
      <c r="C22" s="2">
        <f t="shared" si="10"/>
        <v>5812.9411764705883</v>
      </c>
      <c r="D22" s="70">
        <f t="shared" si="0"/>
        <v>274.94117647058823</v>
      </c>
      <c r="E22" s="70">
        <f t="shared" si="0"/>
        <v>192.70588235294119</v>
      </c>
      <c r="F22" s="70">
        <f t="shared" si="0"/>
        <v>176.11764705882351</v>
      </c>
      <c r="G22" s="70">
        <f t="shared" si="0"/>
        <v>196.58823529411762</v>
      </c>
      <c r="H22" s="70">
        <f t="shared" si="0"/>
        <v>315.88235294117646</v>
      </c>
      <c r="I22" s="70">
        <f t="shared" si="0"/>
        <v>487.05882352941177</v>
      </c>
      <c r="J22" s="70">
        <f t="shared" si="0"/>
        <v>300.70588235294116</v>
      </c>
      <c r="K22" s="70">
        <f t="shared" si="0"/>
        <v>355.76470588235298</v>
      </c>
      <c r="L22" s="70">
        <f t="shared" si="0"/>
        <v>352.58823529411762</v>
      </c>
      <c r="M22" s="70">
        <f t="shared" si="0"/>
        <v>828.70588235294122</v>
      </c>
      <c r="N22" s="70">
        <f t="shared" si="1"/>
        <v>784.23529411764719</v>
      </c>
      <c r="O22" s="70">
        <f t="shared" si="2"/>
        <v>946.23529411764719</v>
      </c>
      <c r="P22" s="70">
        <f t="shared" si="3"/>
        <v>601.41176470588232</v>
      </c>
      <c r="Q22" s="83">
        <f t="shared" si="4"/>
        <v>5812.9411764705874</v>
      </c>
      <c r="R22" s="41">
        <f t="shared" si="5"/>
        <v>2492.4523312860765</v>
      </c>
      <c r="S22" s="41">
        <f t="shared" si="6"/>
        <v>248.3110368681522</v>
      </c>
      <c r="T22" s="41">
        <f t="shared" si="7"/>
        <v>575.08247088851226</v>
      </c>
      <c r="U22" s="41">
        <f t="shared" si="11"/>
        <v>3320.4888451845109</v>
      </c>
      <c r="V22" s="41">
        <f t="shared" si="8"/>
        <v>26.630139602436035</v>
      </c>
      <c r="W22" s="41">
        <f t="shared" si="9"/>
        <v>209.15282322913492</v>
      </c>
      <c r="X22" s="34">
        <v>0.90314241051745558</v>
      </c>
      <c r="Y22" s="34">
        <v>0.7333034807309261</v>
      </c>
      <c r="Z22" s="38">
        <v>0.53595561664066571</v>
      </c>
      <c r="AB22" s="6">
        <v>1917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83"/>
      <c r="AR22" s="10"/>
      <c r="AS22" s="10"/>
      <c r="AT22" s="10"/>
      <c r="AU22" s="10"/>
      <c r="AV22" s="10"/>
      <c r="AW22" s="10"/>
      <c r="AX22" s="46">
        <v>0.90314241051745558</v>
      </c>
      <c r="AY22">
        <v>0.7333034807309261</v>
      </c>
      <c r="AZ22" s="38">
        <v>0.68456393979820251</v>
      </c>
      <c r="BB22" s="6">
        <v>1917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10"/>
      <c r="BS22" s="10"/>
      <c r="BT22" s="10"/>
      <c r="BU22" s="10"/>
      <c r="BV22" s="10"/>
      <c r="BW22" s="10"/>
      <c r="BX22" s="46">
        <v>0.90314241051745558</v>
      </c>
      <c r="BY22">
        <v>0.7333034807309261</v>
      </c>
      <c r="BZ22" s="38">
        <v>0.68456393979820251</v>
      </c>
    </row>
    <row r="23" spans="2:78">
      <c r="B23" s="6">
        <v>1917</v>
      </c>
      <c r="C23" s="2">
        <f t="shared" si="10"/>
        <v>6781.7647058823532</v>
      </c>
      <c r="D23" s="70">
        <f t="shared" si="0"/>
        <v>320.76470588235293</v>
      </c>
      <c r="E23" s="70">
        <f t="shared" si="0"/>
        <v>224.82352941176472</v>
      </c>
      <c r="F23" s="70">
        <f t="shared" si="0"/>
        <v>205.47058823529409</v>
      </c>
      <c r="G23" s="70">
        <f t="shared" si="0"/>
        <v>229.35294117647055</v>
      </c>
      <c r="H23" s="70">
        <f t="shared" si="0"/>
        <v>368.52941176470586</v>
      </c>
      <c r="I23" s="70">
        <f t="shared" si="0"/>
        <v>568.23529411764707</v>
      </c>
      <c r="J23" s="70">
        <f t="shared" si="0"/>
        <v>350.8235294117647</v>
      </c>
      <c r="K23" s="70">
        <f t="shared" si="0"/>
        <v>415.05882352941182</v>
      </c>
      <c r="L23" s="70">
        <f t="shared" si="0"/>
        <v>411.35294117647055</v>
      </c>
      <c r="M23" s="70">
        <f t="shared" si="0"/>
        <v>966.82352941176475</v>
      </c>
      <c r="N23" s="70">
        <f t="shared" si="1"/>
        <v>914.9411764705884</v>
      </c>
      <c r="O23" s="70">
        <f t="shared" si="2"/>
        <v>1103.9411764705883</v>
      </c>
      <c r="P23" s="70">
        <f t="shared" si="3"/>
        <v>701.64705882352939</v>
      </c>
      <c r="Q23" s="83">
        <f t="shared" si="4"/>
        <v>6781.7647058823541</v>
      </c>
      <c r="R23" s="41">
        <f t="shared" si="5"/>
        <v>2907.8610531670888</v>
      </c>
      <c r="S23" s="41">
        <f t="shared" si="6"/>
        <v>289.6962096795109</v>
      </c>
      <c r="T23" s="41">
        <f t="shared" si="7"/>
        <v>670.92954936993101</v>
      </c>
      <c r="U23" s="41">
        <f t="shared" si="11"/>
        <v>3873.9036527152653</v>
      </c>
      <c r="V23" s="41">
        <f t="shared" si="8"/>
        <v>31.068496202842038</v>
      </c>
      <c r="W23" s="41">
        <f t="shared" si="9"/>
        <v>244.01162710065742</v>
      </c>
      <c r="X23" s="46">
        <v>0.90314241051745558</v>
      </c>
      <c r="Y23">
        <v>0.7333034807309261</v>
      </c>
      <c r="Z23" s="38">
        <v>0.68456393979820251</v>
      </c>
      <c r="AB23" s="6">
        <v>1918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83"/>
      <c r="AR23" s="10"/>
      <c r="AS23" s="10"/>
      <c r="AT23" s="10"/>
      <c r="AU23" s="10"/>
      <c r="AV23" s="10"/>
      <c r="AW23" s="10"/>
      <c r="AX23" s="46">
        <v>0.90525584068325349</v>
      </c>
      <c r="AY23">
        <v>0.7323449630936959</v>
      </c>
      <c r="AZ23" s="38">
        <v>1.1049866863756583</v>
      </c>
      <c r="BB23" s="6">
        <v>1918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10"/>
      <c r="BS23" s="10"/>
      <c r="BT23" s="10"/>
      <c r="BU23" s="10"/>
      <c r="BV23" s="10"/>
      <c r="BW23" s="10"/>
      <c r="BX23" s="46">
        <v>0.90525584068325349</v>
      </c>
      <c r="BY23">
        <v>0.7323449630936959</v>
      </c>
      <c r="BZ23" s="38">
        <v>1.1049866863756583</v>
      </c>
    </row>
    <row r="24" spans="2:78">
      <c r="B24" s="6">
        <v>1918</v>
      </c>
      <c r="C24" s="2">
        <f t="shared" si="10"/>
        <v>7750.588235294118</v>
      </c>
      <c r="D24" s="70">
        <f t="shared" si="0"/>
        <v>366.58823529411762</v>
      </c>
      <c r="E24" s="70">
        <f t="shared" si="0"/>
        <v>256.94117647058823</v>
      </c>
      <c r="F24" s="70">
        <f t="shared" si="0"/>
        <v>234.82352941176467</v>
      </c>
      <c r="G24" s="70">
        <f t="shared" si="0"/>
        <v>262.11764705882348</v>
      </c>
      <c r="H24" s="70">
        <f t="shared" si="0"/>
        <v>421.17647058823525</v>
      </c>
      <c r="I24" s="70">
        <f t="shared" si="0"/>
        <v>649.41176470588232</v>
      </c>
      <c r="J24" s="70">
        <f t="shared" si="0"/>
        <v>400.94117647058823</v>
      </c>
      <c r="K24" s="70">
        <f t="shared" si="0"/>
        <v>474.35294117647067</v>
      </c>
      <c r="L24" s="70">
        <f t="shared" si="0"/>
        <v>470.11764705882348</v>
      </c>
      <c r="M24" s="70">
        <f t="shared" si="0"/>
        <v>1104.9411764705883</v>
      </c>
      <c r="N24" s="70">
        <f t="shared" si="1"/>
        <v>1045.6470588235295</v>
      </c>
      <c r="O24" s="70">
        <f t="shared" si="2"/>
        <v>1261.6470588235295</v>
      </c>
      <c r="P24" s="70">
        <f t="shared" si="3"/>
        <v>801.88235294117646</v>
      </c>
      <c r="Q24" s="83">
        <f t="shared" si="4"/>
        <v>7750.5882352941189</v>
      </c>
      <c r="R24" s="41">
        <f t="shared" si="5"/>
        <v>3323.0422625347987</v>
      </c>
      <c r="S24" s="41">
        <f t="shared" si="6"/>
        <v>331.85614112576678</v>
      </c>
      <c r="T24" s="41">
        <f t="shared" si="7"/>
        <v>765.77435670314935</v>
      </c>
      <c r="U24" s="41">
        <f t="shared" si="11"/>
        <v>4427.5459727593206</v>
      </c>
      <c r="V24" s="41">
        <f t="shared" si="8"/>
        <v>34.732094168350834</v>
      </c>
      <c r="W24" s="41">
        <f t="shared" si="9"/>
        <v>279.8727021203801</v>
      </c>
      <c r="X24" s="46">
        <v>0.90525584068325349</v>
      </c>
      <c r="Y24">
        <v>0.7323449630936959</v>
      </c>
      <c r="Z24" s="38">
        <v>1.1049866863756583</v>
      </c>
      <c r="AB24" s="6">
        <v>1919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83"/>
      <c r="AR24" s="10"/>
      <c r="AS24" s="10"/>
      <c r="AT24" s="10"/>
      <c r="AU24" s="10"/>
      <c r="AV24" s="10"/>
      <c r="AW24" s="10"/>
      <c r="AX24" s="46">
        <v>0.90295812946435794</v>
      </c>
      <c r="AY24">
        <v>0.73876310423908598</v>
      </c>
      <c r="AZ24" s="38">
        <v>1.5447475388595528</v>
      </c>
      <c r="BB24" s="6">
        <v>1919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10"/>
      <c r="BS24" s="10"/>
      <c r="BT24" s="10"/>
      <c r="BU24" s="10"/>
      <c r="BV24" s="10"/>
      <c r="BW24" s="10"/>
      <c r="BX24" s="46">
        <v>0.90295812946435794</v>
      </c>
      <c r="BY24">
        <v>0.73876310423908598</v>
      </c>
      <c r="BZ24" s="38">
        <v>1.5447475388595528</v>
      </c>
    </row>
    <row r="25" spans="2:78">
      <c r="B25" s="6">
        <v>1919</v>
      </c>
      <c r="C25" s="2">
        <f t="shared" si="10"/>
        <v>8719.4117647058829</v>
      </c>
      <c r="D25" s="70">
        <f t="shared" si="0"/>
        <v>412.41176470588232</v>
      </c>
      <c r="E25" s="70">
        <f t="shared" si="0"/>
        <v>289.05882352941177</v>
      </c>
      <c r="F25" s="70">
        <f t="shared" si="0"/>
        <v>264.17647058823525</v>
      </c>
      <c r="G25" s="70">
        <f t="shared" si="0"/>
        <v>294.88235294117641</v>
      </c>
      <c r="H25" s="70">
        <f t="shared" si="0"/>
        <v>473.82352941176464</v>
      </c>
      <c r="I25" s="70">
        <f t="shared" si="0"/>
        <v>730.58823529411757</v>
      </c>
      <c r="J25" s="70">
        <f t="shared" si="0"/>
        <v>451.05882352941177</v>
      </c>
      <c r="K25" s="70">
        <f t="shared" si="0"/>
        <v>533.64705882352951</v>
      </c>
      <c r="L25" s="70">
        <f t="shared" si="0"/>
        <v>528.88235294117646</v>
      </c>
      <c r="M25" s="70">
        <f t="shared" si="0"/>
        <v>1243.0588235294117</v>
      </c>
      <c r="N25" s="70">
        <f t="shared" si="1"/>
        <v>1176.3529411764707</v>
      </c>
      <c r="O25" s="70">
        <f t="shared" si="2"/>
        <v>1419.3529411764707</v>
      </c>
      <c r="P25" s="70">
        <f t="shared" si="3"/>
        <v>902.11764705882354</v>
      </c>
      <c r="Q25" s="83">
        <f t="shared" si="4"/>
        <v>8719.4117647058829</v>
      </c>
      <c r="R25" s="41">
        <f t="shared" si="5"/>
        <v>3745.024941426344</v>
      </c>
      <c r="S25" s="41">
        <f t="shared" si="6"/>
        <v>372.39055562791839</v>
      </c>
      <c r="T25" s="41">
        <f t="shared" si="7"/>
        <v>869.04615050430846</v>
      </c>
      <c r="U25" s="41">
        <f t="shared" si="11"/>
        <v>4974.3868232795394</v>
      </c>
      <c r="V25" s="41">
        <f t="shared" si="8"/>
        <v>40.02120907796391</v>
      </c>
      <c r="W25" s="41">
        <f t="shared" si="9"/>
        <v>307.30679067216232</v>
      </c>
      <c r="X25" s="46">
        <v>0.90295812946435794</v>
      </c>
      <c r="Y25">
        <v>0.73876310423908598</v>
      </c>
      <c r="Z25" s="38">
        <v>1.5447475388595528</v>
      </c>
      <c r="AB25" s="6">
        <v>1920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83"/>
      <c r="AR25" s="10"/>
      <c r="AS25" s="10"/>
      <c r="AT25" s="10"/>
      <c r="AU25" s="10"/>
      <c r="AV25" s="10"/>
      <c r="AW25" s="10"/>
      <c r="AX25" s="46">
        <v>0.90673996281518188</v>
      </c>
      <c r="AY25">
        <v>0.74010240322708909</v>
      </c>
      <c r="AZ25" s="38">
        <v>1.8801527439944632</v>
      </c>
      <c r="BB25" s="6">
        <v>1920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10"/>
      <c r="BS25" s="10"/>
      <c r="BT25" s="10"/>
      <c r="BU25" s="10"/>
      <c r="BV25" s="10"/>
      <c r="BW25" s="10"/>
      <c r="BX25" s="46">
        <v>0.90673996281518188</v>
      </c>
      <c r="BY25">
        <v>0.74010240322708909</v>
      </c>
      <c r="BZ25" s="38">
        <v>1.8801527439944632</v>
      </c>
    </row>
    <row r="26" spans="2:78">
      <c r="B26" s="6">
        <v>1920</v>
      </c>
      <c r="C26" s="2">
        <f t="shared" si="10"/>
        <v>9688.2352941176468</v>
      </c>
      <c r="D26" s="70">
        <f t="shared" si="0"/>
        <v>458.23529411764702</v>
      </c>
      <c r="E26" s="70">
        <f t="shared" si="0"/>
        <v>321.1764705882353</v>
      </c>
      <c r="F26" s="70">
        <f t="shared" si="0"/>
        <v>293.52941176470586</v>
      </c>
      <c r="G26" s="70">
        <f t="shared" si="0"/>
        <v>327.64705882352933</v>
      </c>
      <c r="H26" s="70">
        <f t="shared" si="0"/>
        <v>526.47058823529403</v>
      </c>
      <c r="I26" s="70">
        <f t="shared" si="0"/>
        <v>811.76470588235281</v>
      </c>
      <c r="J26" s="70">
        <f t="shared" si="0"/>
        <v>501.1764705882353</v>
      </c>
      <c r="K26" s="70">
        <f t="shared" si="0"/>
        <v>592.94117647058829</v>
      </c>
      <c r="L26" s="70">
        <f t="shared" si="0"/>
        <v>587.64705882352939</v>
      </c>
      <c r="M26" s="70">
        <f t="shared" si="0"/>
        <v>1381.1764705882351</v>
      </c>
      <c r="N26" s="70">
        <f t="shared" si="1"/>
        <v>1307.0588235294119</v>
      </c>
      <c r="O26" s="70">
        <f t="shared" si="2"/>
        <v>1577.0588235294119</v>
      </c>
      <c r="P26" s="70">
        <f t="shared" si="3"/>
        <v>1002.3529411764706</v>
      </c>
      <c r="Q26" s="83">
        <f t="shared" si="4"/>
        <v>9688.2352941176468</v>
      </c>
      <c r="R26" s="41">
        <f t="shared" si="5"/>
        <v>4164.6223358844809</v>
      </c>
      <c r="S26" s="41">
        <f t="shared" si="6"/>
        <v>415.50025354883917</v>
      </c>
      <c r="T26" s="41">
        <f t="shared" si="7"/>
        <v>967.35737645328948</v>
      </c>
      <c r="U26" s="41">
        <f t="shared" si="11"/>
        <v>5523.612958233166</v>
      </c>
      <c r="V26" s="41">
        <f t="shared" si="8"/>
        <v>42.735040568807833</v>
      </c>
      <c r="W26" s="41">
        <f t="shared" si="9"/>
        <v>339.70144707612241</v>
      </c>
      <c r="X26" s="46">
        <v>0.90673996281518188</v>
      </c>
      <c r="Y26">
        <v>0.74010240322708909</v>
      </c>
      <c r="Z26" s="38">
        <v>1.8801527439944632</v>
      </c>
      <c r="AB26" s="6">
        <v>1921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83"/>
      <c r="AR26" s="10"/>
      <c r="AS26" s="10"/>
      <c r="AT26" s="10"/>
      <c r="AU26" s="10"/>
      <c r="AV26" s="10"/>
      <c r="AW26" s="10"/>
      <c r="AX26" s="46">
        <v>0.90674808016290898</v>
      </c>
      <c r="AY26">
        <v>0.74066812399731241</v>
      </c>
      <c r="AZ26" s="38">
        <v>1.4863049203994123</v>
      </c>
      <c r="BB26" s="6">
        <v>1921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10"/>
      <c r="BS26" s="10"/>
      <c r="BT26" s="10"/>
      <c r="BU26" s="10"/>
      <c r="BV26" s="10"/>
      <c r="BW26" s="10"/>
      <c r="BX26" s="46">
        <v>0.90674808016290898</v>
      </c>
      <c r="BY26">
        <v>0.74066812399731241</v>
      </c>
      <c r="BZ26" s="38">
        <v>1.4863049203994123</v>
      </c>
    </row>
    <row r="27" spans="2:78">
      <c r="B27" s="6">
        <v>1921</v>
      </c>
      <c r="C27" s="2">
        <f t="shared" si="10"/>
        <v>10657.058823529411</v>
      </c>
      <c r="D27" s="70">
        <f t="shared" si="0"/>
        <v>504.05882352941171</v>
      </c>
      <c r="E27" s="70">
        <f t="shared" si="0"/>
        <v>353.29411764705884</v>
      </c>
      <c r="F27" s="70">
        <f t="shared" si="0"/>
        <v>322.88235294117646</v>
      </c>
      <c r="G27" s="70">
        <f t="shared" si="0"/>
        <v>360.41176470588226</v>
      </c>
      <c r="H27" s="70">
        <f t="shared" si="0"/>
        <v>579.11764705882342</v>
      </c>
      <c r="I27" s="70">
        <f t="shared" si="0"/>
        <v>892.94117647058806</v>
      </c>
      <c r="J27" s="70">
        <f t="shared" si="0"/>
        <v>551.29411764705878</v>
      </c>
      <c r="K27" s="70">
        <f t="shared" si="0"/>
        <v>652.23529411764707</v>
      </c>
      <c r="L27" s="70">
        <f t="shared" si="0"/>
        <v>646.41176470588232</v>
      </c>
      <c r="M27" s="70">
        <f t="shared" si="0"/>
        <v>1519.2941176470586</v>
      </c>
      <c r="N27" s="70">
        <f t="shared" si="1"/>
        <v>1437.7647058823532</v>
      </c>
      <c r="O27" s="70">
        <f t="shared" si="2"/>
        <v>1734.7647058823532</v>
      </c>
      <c r="P27" s="70">
        <f t="shared" si="3"/>
        <v>1102.5882352941176</v>
      </c>
      <c r="Q27" s="83">
        <f t="shared" si="4"/>
        <v>10657.058823529411</v>
      </c>
      <c r="R27" s="41">
        <f t="shared" si="5"/>
        <v>4581.9020344504861</v>
      </c>
      <c r="S27" s="41">
        <f t="shared" si="6"/>
        <v>457.0543705244686</v>
      </c>
      <c r="T27" s="41">
        <f t="shared" si="7"/>
        <v>1064.9064874554301</v>
      </c>
      <c r="U27" s="41">
        <f t="shared" si="11"/>
        <v>6075.1567890789247</v>
      </c>
      <c r="V27" s="41">
        <f t="shared" si="8"/>
        <v>47.004453004943109</v>
      </c>
      <c r="W27" s="41">
        <f t="shared" si="9"/>
        <v>372.85821842692297</v>
      </c>
      <c r="X27" s="46">
        <v>0.90674808016290898</v>
      </c>
      <c r="Y27">
        <v>0.74066812399731241</v>
      </c>
      <c r="Z27" s="38">
        <v>1.4863049203994123</v>
      </c>
      <c r="AB27" s="6">
        <v>1922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83"/>
      <c r="AR27" s="10"/>
      <c r="AS27" s="10"/>
      <c r="AT27" s="10"/>
      <c r="AU27" s="10"/>
      <c r="AV27" s="10"/>
      <c r="AW27" s="10"/>
      <c r="AX27" s="46">
        <v>0.90636132884829712</v>
      </c>
      <c r="AY27">
        <v>0.73801060970633348</v>
      </c>
      <c r="AZ27" s="38">
        <v>1.5268032147053365</v>
      </c>
      <c r="BB27" s="6">
        <v>1922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10"/>
      <c r="BS27" s="10"/>
      <c r="BT27" s="10"/>
      <c r="BU27" s="10"/>
      <c r="BV27" s="10"/>
      <c r="BW27" s="10"/>
      <c r="BX27" s="46">
        <v>0.90636132884829712</v>
      </c>
      <c r="BY27">
        <v>0.73801060970633348</v>
      </c>
      <c r="BZ27" s="38">
        <v>1.5268032147053365</v>
      </c>
    </row>
    <row r="28" spans="2:78">
      <c r="B28" s="6">
        <v>1922</v>
      </c>
      <c r="C28" s="2">
        <f t="shared" si="10"/>
        <v>11625.882352941175</v>
      </c>
      <c r="D28" s="70">
        <f t="shared" si="0"/>
        <v>549.88235294117646</v>
      </c>
      <c r="E28" s="70">
        <f t="shared" si="0"/>
        <v>385.41176470588238</v>
      </c>
      <c r="F28" s="70">
        <f t="shared" si="0"/>
        <v>352.23529411764707</v>
      </c>
      <c r="G28" s="70">
        <f t="shared" si="0"/>
        <v>393.17647058823519</v>
      </c>
      <c r="H28" s="70">
        <f t="shared" si="0"/>
        <v>631.76470588235281</v>
      </c>
      <c r="I28" s="70">
        <f t="shared" si="0"/>
        <v>974.11764705882331</v>
      </c>
      <c r="J28" s="70">
        <f t="shared" si="0"/>
        <v>601.41176470588232</v>
      </c>
      <c r="K28" s="70">
        <f t="shared" si="0"/>
        <v>711.52941176470586</v>
      </c>
      <c r="L28" s="70">
        <f t="shared" si="0"/>
        <v>705.17647058823525</v>
      </c>
      <c r="M28" s="70">
        <f t="shared" si="0"/>
        <v>1657.411764705882</v>
      </c>
      <c r="N28" s="70">
        <f t="shared" si="1"/>
        <v>1568.4705882352944</v>
      </c>
      <c r="O28" s="70">
        <f t="shared" si="2"/>
        <v>1892.4705882352944</v>
      </c>
      <c r="P28" s="70">
        <f t="shared" si="3"/>
        <v>1202.8235294117646</v>
      </c>
      <c r="Q28" s="83">
        <f t="shared" si="4"/>
        <v>11625.882352941175</v>
      </c>
      <c r="R28" s="41">
        <f t="shared" si="5"/>
        <v>4994.0576823107976</v>
      </c>
      <c r="S28" s="41">
        <f t="shared" si="6"/>
        <v>498.392100121993</v>
      </c>
      <c r="T28" s="41">
        <f t="shared" si="7"/>
        <v>1157.5479351299812</v>
      </c>
      <c r="U28" s="41">
        <f t="shared" si="11"/>
        <v>6631.8246706303771</v>
      </c>
      <c r="V28" s="41">
        <f t="shared" si="8"/>
        <v>51.490252819183439</v>
      </c>
      <c r="W28" s="41">
        <f t="shared" si="9"/>
        <v>410.92265310531326</v>
      </c>
      <c r="X28" s="46">
        <v>0.90636132884829712</v>
      </c>
      <c r="Y28">
        <v>0.73801060970633348</v>
      </c>
      <c r="Z28" s="38">
        <v>1.5268032147053365</v>
      </c>
      <c r="AB28" s="6">
        <v>1923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83"/>
      <c r="AR28" s="10"/>
      <c r="AS28" s="10"/>
      <c r="AT28" s="10"/>
      <c r="AU28" s="10"/>
      <c r="AV28" s="10"/>
      <c r="AW28" s="10"/>
      <c r="AX28" s="46">
        <v>0.90754013878098172</v>
      </c>
      <c r="AY28">
        <v>0.73756502341007268</v>
      </c>
      <c r="AZ28" s="38">
        <v>1.320771013332976</v>
      </c>
      <c r="BB28" s="6">
        <v>1923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10"/>
      <c r="BS28" s="10"/>
      <c r="BT28" s="10"/>
      <c r="BU28" s="10"/>
      <c r="BV28" s="10"/>
      <c r="BW28" s="10"/>
      <c r="BX28" s="46">
        <v>0.90754013878098172</v>
      </c>
      <c r="BY28">
        <v>0.73756502341007268</v>
      </c>
      <c r="BZ28" s="38">
        <v>1.320771013332976</v>
      </c>
    </row>
    <row r="29" spans="2:78">
      <c r="B29" s="6">
        <v>1923</v>
      </c>
      <c r="C29" s="2">
        <f t="shared" si="10"/>
        <v>12594.705882352939</v>
      </c>
      <c r="D29" s="70">
        <f t="shared" si="0"/>
        <v>595.70588235294122</v>
      </c>
      <c r="E29" s="70">
        <f t="shared" si="0"/>
        <v>417.52941176470591</v>
      </c>
      <c r="F29" s="70">
        <f t="shared" si="0"/>
        <v>381.58823529411768</v>
      </c>
      <c r="G29" s="70">
        <f t="shared" si="0"/>
        <v>425.94117647058812</v>
      </c>
      <c r="H29" s="70">
        <f t="shared" si="0"/>
        <v>684.41176470588221</v>
      </c>
      <c r="I29" s="70">
        <f t="shared" si="0"/>
        <v>1055.2941176470586</v>
      </c>
      <c r="J29" s="70">
        <f t="shared" si="0"/>
        <v>651.52941176470586</v>
      </c>
      <c r="K29" s="70">
        <f t="shared" si="0"/>
        <v>770.82352941176464</v>
      </c>
      <c r="L29" s="70">
        <f t="shared" si="0"/>
        <v>763.94117647058818</v>
      </c>
      <c r="M29" s="70">
        <f t="shared" si="0"/>
        <v>1795.5294117647054</v>
      </c>
      <c r="N29" s="70">
        <f t="shared" si="1"/>
        <v>1699.1764705882356</v>
      </c>
      <c r="O29" s="70">
        <f t="shared" si="2"/>
        <v>2050.1764705882356</v>
      </c>
      <c r="P29" s="70">
        <f t="shared" si="3"/>
        <v>1303.0588235294117</v>
      </c>
      <c r="Q29" s="83">
        <f t="shared" si="4"/>
        <v>12594.705882352941</v>
      </c>
      <c r="R29" s="41">
        <f t="shared" si="5"/>
        <v>5410.1742500975506</v>
      </c>
      <c r="S29" s="41">
        <f t="shared" si="6"/>
        <v>540.62699914323548</v>
      </c>
      <c r="T29" s="41">
        <f t="shared" si="7"/>
        <v>1253.2531333072566</v>
      </c>
      <c r="U29" s="41">
        <f t="shared" si="11"/>
        <v>7184.5316322553899</v>
      </c>
      <c r="V29" s="41">
        <f t="shared" si="8"/>
        <v>55.078883209705772</v>
      </c>
      <c r="W29" s="41">
        <f t="shared" si="9"/>
        <v>445.9233372809789</v>
      </c>
      <c r="X29" s="46">
        <v>0.90754013878098172</v>
      </c>
      <c r="Y29">
        <v>0.73756502341007268</v>
      </c>
      <c r="Z29" s="38">
        <v>1.320771013332976</v>
      </c>
      <c r="AB29" s="6">
        <v>1924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83"/>
      <c r="AR29" s="10"/>
      <c r="AS29" s="10"/>
      <c r="AT29" s="10"/>
      <c r="AU29" s="10"/>
      <c r="AV29" s="10"/>
      <c r="AW29" s="10"/>
      <c r="AX29" s="46">
        <v>0.9076494407492548</v>
      </c>
      <c r="AY29">
        <v>0.74122885720114939</v>
      </c>
      <c r="AZ29" s="38">
        <v>1.2710060528591232</v>
      </c>
      <c r="BB29" s="6">
        <v>1924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"/>
      <c r="BS29" s="10"/>
      <c r="BT29" s="10"/>
      <c r="BU29" s="10"/>
      <c r="BV29" s="10"/>
      <c r="BW29" s="10"/>
      <c r="BX29" s="46">
        <v>0.9076494407492548</v>
      </c>
      <c r="BY29">
        <v>0.74122885720114939</v>
      </c>
      <c r="BZ29" s="38">
        <v>1.2710060528591232</v>
      </c>
    </row>
    <row r="30" spans="2:78">
      <c r="B30" s="6">
        <v>1924</v>
      </c>
      <c r="C30" s="2">
        <f t="shared" si="10"/>
        <v>13563.529411764703</v>
      </c>
      <c r="D30" s="70">
        <f t="shared" si="0"/>
        <v>641.52941176470597</v>
      </c>
      <c r="E30" s="70">
        <f t="shared" si="0"/>
        <v>449.64705882352945</v>
      </c>
      <c r="F30" s="70">
        <f t="shared" si="0"/>
        <v>410.94117647058829</v>
      </c>
      <c r="G30" s="70">
        <f t="shared" si="0"/>
        <v>458.70588235294105</v>
      </c>
      <c r="H30" s="70">
        <f t="shared" si="0"/>
        <v>737.0588235294116</v>
      </c>
      <c r="I30" s="70">
        <f t="shared" si="0"/>
        <v>1136.4705882352939</v>
      </c>
      <c r="J30" s="70">
        <f t="shared" si="0"/>
        <v>701.64705882352939</v>
      </c>
      <c r="K30" s="70">
        <f t="shared" si="0"/>
        <v>830.11764705882342</v>
      </c>
      <c r="L30" s="70">
        <f t="shared" si="0"/>
        <v>822.7058823529411</v>
      </c>
      <c r="M30" s="70">
        <f t="shared" si="0"/>
        <v>1933.6470588235288</v>
      </c>
      <c r="N30" s="70">
        <f t="shared" si="1"/>
        <v>1829.8823529411768</v>
      </c>
      <c r="O30" s="70">
        <f t="shared" si="2"/>
        <v>2207.8823529411766</v>
      </c>
      <c r="P30" s="70">
        <f t="shared" si="3"/>
        <v>1403.2941176470588</v>
      </c>
      <c r="Q30" s="83">
        <f t="shared" si="4"/>
        <v>13563.529411764706</v>
      </c>
      <c r="R30" s="41">
        <f t="shared" si="5"/>
        <v>5833.1160053308658</v>
      </c>
      <c r="S30" s="41">
        <f t="shared" si="6"/>
        <v>582.28381181243378</v>
      </c>
      <c r="T30" s="41">
        <f t="shared" si="7"/>
        <v>1356.3616052831387</v>
      </c>
      <c r="U30" s="41">
        <f t="shared" si="11"/>
        <v>7730.4134064338405</v>
      </c>
      <c r="V30" s="41">
        <f t="shared" si="8"/>
        <v>59.245599952272194</v>
      </c>
      <c r="W30" s="41">
        <f t="shared" si="9"/>
        <v>473.52074765803803</v>
      </c>
      <c r="X30" s="46">
        <v>0.9076494407492548</v>
      </c>
      <c r="Y30">
        <v>0.74122885720114939</v>
      </c>
      <c r="Z30" s="38">
        <v>1.2710060528591232</v>
      </c>
      <c r="AB30" s="6">
        <v>1925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83"/>
      <c r="AR30" s="10"/>
      <c r="AS30" s="10"/>
      <c r="AT30" s="10"/>
      <c r="AU30" s="10"/>
      <c r="AV30" s="10"/>
      <c r="AW30" s="10"/>
      <c r="AX30" s="46">
        <v>0.90848046995534171</v>
      </c>
      <c r="AY30">
        <v>0.73909790450017177</v>
      </c>
      <c r="AZ30" s="38">
        <v>1.3019376458206051</v>
      </c>
      <c r="BB30" s="6">
        <v>1925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"/>
      <c r="BS30" s="10"/>
      <c r="BT30" s="10"/>
      <c r="BU30" s="10"/>
      <c r="BV30" s="10"/>
      <c r="BW30" s="10"/>
      <c r="BX30" s="46">
        <v>0.90848046995534171</v>
      </c>
      <c r="BY30">
        <v>0.73909790450017177</v>
      </c>
      <c r="BZ30" s="38">
        <v>1.3019376458206051</v>
      </c>
    </row>
    <row r="31" spans="2:78">
      <c r="B31" s="6">
        <v>1925</v>
      </c>
      <c r="C31" s="2">
        <f t="shared" si="10"/>
        <v>14532.352941176467</v>
      </c>
      <c r="D31" s="70">
        <f t="shared" si="0"/>
        <v>687.35294117647072</v>
      </c>
      <c r="E31" s="70">
        <f t="shared" si="0"/>
        <v>481.76470588235298</v>
      </c>
      <c r="F31" s="70">
        <f t="shared" si="0"/>
        <v>440.2941176470589</v>
      </c>
      <c r="G31" s="70">
        <f t="shared" si="0"/>
        <v>491.47058823529397</v>
      </c>
      <c r="H31" s="70">
        <f t="shared" si="0"/>
        <v>789.70588235294099</v>
      </c>
      <c r="I31" s="70">
        <f t="shared" si="0"/>
        <v>1217.6470588235293</v>
      </c>
      <c r="J31" s="70">
        <f t="shared" si="0"/>
        <v>751.76470588235293</v>
      </c>
      <c r="K31" s="70">
        <f t="shared" si="0"/>
        <v>889.41176470588221</v>
      </c>
      <c r="L31" s="70">
        <f t="shared" si="0"/>
        <v>881.47058823529403</v>
      </c>
      <c r="M31" s="70">
        <f t="shared" si="0"/>
        <v>2071.7647058823522</v>
      </c>
      <c r="N31" s="70">
        <f t="shared" si="1"/>
        <v>1960.588235294118</v>
      </c>
      <c r="O31" s="70">
        <f t="shared" si="2"/>
        <v>2365.5882352941176</v>
      </c>
      <c r="P31" s="70">
        <f t="shared" si="3"/>
        <v>1503.5294117647059</v>
      </c>
      <c r="Q31" s="83">
        <f t="shared" si="4"/>
        <v>14532.35294117647</v>
      </c>
      <c r="R31" s="41">
        <f t="shared" si="5"/>
        <v>6246.1604381422876</v>
      </c>
      <c r="S31" s="41">
        <f t="shared" si="6"/>
        <v>624.44672302518643</v>
      </c>
      <c r="T31" s="41">
        <f t="shared" si="7"/>
        <v>1449.0666562935724</v>
      </c>
      <c r="U31" s="41">
        <f t="shared" si="11"/>
        <v>8286.1925030341827</v>
      </c>
      <c r="V31" s="41">
        <f t="shared" si="8"/>
        <v>62.906218151284257</v>
      </c>
      <c r="W31" s="41">
        <f t="shared" si="9"/>
        <v>511.52157900054567</v>
      </c>
      <c r="X31" s="46">
        <v>0.90848046995534171</v>
      </c>
      <c r="Y31">
        <v>0.73909790450017177</v>
      </c>
      <c r="Z31" s="38">
        <v>1.3019376458206051</v>
      </c>
      <c r="AB31" s="6">
        <v>1926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83"/>
      <c r="AR31" s="10"/>
      <c r="AS31" s="10"/>
      <c r="AT31" s="10"/>
      <c r="AU31" s="10"/>
      <c r="AV31" s="10"/>
      <c r="AW31" s="10"/>
      <c r="AX31" s="46">
        <v>0.9084325089932902</v>
      </c>
      <c r="AY31">
        <v>0.73884641719166577</v>
      </c>
      <c r="AZ31" s="38">
        <v>1.1329959055579617</v>
      </c>
      <c r="BB31" s="6">
        <v>1926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10"/>
      <c r="BS31" s="10"/>
      <c r="BT31" s="10"/>
      <c r="BU31" s="10"/>
      <c r="BV31" s="10"/>
      <c r="BW31" s="10"/>
      <c r="BX31" s="46">
        <v>0.9084325089932902</v>
      </c>
      <c r="BY31">
        <v>0.73884641719166577</v>
      </c>
      <c r="BZ31" s="38">
        <v>1.1329959055579617</v>
      </c>
    </row>
    <row r="32" spans="2:78">
      <c r="B32" s="6">
        <v>1926</v>
      </c>
      <c r="C32" s="2">
        <f t="shared" si="10"/>
        <v>15501.176470588231</v>
      </c>
      <c r="D32" s="70">
        <f t="shared" si="0"/>
        <v>733.17647058823547</v>
      </c>
      <c r="E32" s="70">
        <f t="shared" si="0"/>
        <v>513.88235294117646</v>
      </c>
      <c r="F32" s="70">
        <f t="shared" si="0"/>
        <v>469.64705882352951</v>
      </c>
      <c r="G32" s="70">
        <f t="shared" si="0"/>
        <v>524.23529411764696</v>
      </c>
      <c r="H32" s="70">
        <f t="shared" si="0"/>
        <v>842.35294117647038</v>
      </c>
      <c r="I32" s="70">
        <f t="shared" si="0"/>
        <v>1298.8235294117646</v>
      </c>
      <c r="J32" s="70">
        <f t="shared" si="0"/>
        <v>801.88235294117646</v>
      </c>
      <c r="K32" s="70">
        <f t="shared" si="0"/>
        <v>948.70588235294099</v>
      </c>
      <c r="L32" s="70">
        <f t="shared" si="0"/>
        <v>940.23529411764696</v>
      </c>
      <c r="M32" s="70">
        <f t="shared" si="0"/>
        <v>2209.8823529411757</v>
      </c>
      <c r="N32" s="70">
        <f t="shared" si="1"/>
        <v>2091.294117647059</v>
      </c>
      <c r="O32" s="70">
        <f t="shared" si="2"/>
        <v>2523.2941176470586</v>
      </c>
      <c r="P32" s="70">
        <f t="shared" si="3"/>
        <v>1603.7647058823529</v>
      </c>
      <c r="Q32" s="83">
        <f t="shared" si="4"/>
        <v>15501.176470588234</v>
      </c>
      <c r="R32" s="41">
        <f t="shared" si="5"/>
        <v>6662.0100362406174</v>
      </c>
      <c r="S32" s="41">
        <f t="shared" si="6"/>
        <v>666.04134071131602</v>
      </c>
      <c r="T32" s="41">
        <f t="shared" si="7"/>
        <v>1545.1451661175356</v>
      </c>
      <c r="U32" s="41">
        <f t="shared" si="11"/>
        <v>8839.1664343476168</v>
      </c>
      <c r="V32" s="41">
        <f t="shared" si="8"/>
        <v>67.135129876919478</v>
      </c>
      <c r="W32" s="41">
        <f t="shared" si="9"/>
        <v>546.14895152952352</v>
      </c>
      <c r="X32" s="46">
        <v>0.9084325089932902</v>
      </c>
      <c r="Y32">
        <v>0.73884641719166577</v>
      </c>
      <c r="Z32" s="38">
        <v>1.1329959055579617</v>
      </c>
      <c r="AB32" s="6">
        <v>1927</v>
      </c>
      <c r="AC32" s="3">
        <v>824734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83"/>
      <c r="AR32" s="10"/>
      <c r="AS32" s="10"/>
      <c r="AT32" s="10"/>
      <c r="AU32" s="10"/>
      <c r="AV32" s="10"/>
      <c r="AW32" s="10"/>
      <c r="AX32" s="46">
        <v>0.90863329076941302</v>
      </c>
      <c r="AY32">
        <v>0.73911192769872525</v>
      </c>
      <c r="AZ32" s="38">
        <v>1.3001329483836557</v>
      </c>
      <c r="BB32" s="6">
        <v>1927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10"/>
      <c r="BS32" s="10"/>
      <c r="BT32" s="10"/>
      <c r="BU32" s="10"/>
      <c r="BV32" s="10"/>
      <c r="BW32" s="10"/>
      <c r="BX32" s="46">
        <v>0.90863329076941302</v>
      </c>
      <c r="BY32">
        <v>0.73911192769872525</v>
      </c>
      <c r="BZ32" s="38">
        <v>1.3001329483836557</v>
      </c>
    </row>
    <row r="33" spans="2:78">
      <c r="B33" s="6">
        <v>1927</v>
      </c>
      <c r="C33" s="3">
        <v>16470</v>
      </c>
      <c r="D33" s="3">
        <v>779</v>
      </c>
      <c r="E33" s="3">
        <v>546</v>
      </c>
      <c r="F33" s="3">
        <v>499</v>
      </c>
      <c r="G33" s="3">
        <v>557</v>
      </c>
      <c r="H33" s="3">
        <v>895</v>
      </c>
      <c r="I33" s="3">
        <v>1380</v>
      </c>
      <c r="J33" s="3">
        <v>852</v>
      </c>
      <c r="K33" s="3">
        <v>1008</v>
      </c>
      <c r="L33" s="3">
        <v>999</v>
      </c>
      <c r="M33" s="3">
        <v>2348</v>
      </c>
      <c r="N33" s="3">
        <v>2222</v>
      </c>
      <c r="O33" s="3">
        <v>2681</v>
      </c>
      <c r="P33" s="3">
        <v>1704</v>
      </c>
      <c r="Q33" s="83">
        <f t="shared" si="4"/>
        <v>16470</v>
      </c>
      <c r="R33" s="41">
        <f t="shared" si="5"/>
        <v>7079.13203685594</v>
      </c>
      <c r="S33" s="41">
        <f t="shared" si="6"/>
        <v>707.82533350937274</v>
      </c>
      <c r="T33" s="41">
        <f t="shared" si="7"/>
        <v>1642.3067033465675</v>
      </c>
      <c r="U33" s="41">
        <f t="shared" si="11"/>
        <v>9390.8679631440609</v>
      </c>
      <c r="V33" s="41">
        <f t="shared" si="8"/>
        <v>71.17466649062726</v>
      </c>
      <c r="W33" s="41">
        <f t="shared" si="9"/>
        <v>579.69329665343253</v>
      </c>
      <c r="X33" s="46">
        <v>0.90863329076941302</v>
      </c>
      <c r="Y33">
        <v>0.73911192769872525</v>
      </c>
      <c r="Z33" s="38">
        <v>1.3001329483836557</v>
      </c>
      <c r="AB33" s="6">
        <v>1928</v>
      </c>
      <c r="AC33" s="3">
        <v>811742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83"/>
      <c r="AR33" s="10"/>
      <c r="AS33" s="10"/>
      <c r="AT33" s="10"/>
      <c r="AU33" s="10"/>
      <c r="AV33" s="10"/>
      <c r="AW33" s="10"/>
      <c r="AX33" s="46">
        <v>0.90867363084272568</v>
      </c>
      <c r="AY33">
        <v>0.73780829350233235</v>
      </c>
      <c r="AZ33" s="38">
        <v>1.2631916595978265</v>
      </c>
      <c r="BB33" s="6">
        <v>1928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10"/>
      <c r="BS33" s="10"/>
      <c r="BT33" s="10"/>
      <c r="BU33" s="10"/>
      <c r="BV33" s="10"/>
      <c r="BW33" s="10"/>
      <c r="BX33" s="46">
        <v>0.90867363084272568</v>
      </c>
      <c r="BY33">
        <v>0.73780829350233235</v>
      </c>
      <c r="BZ33" s="38">
        <v>1.2631916595978265</v>
      </c>
    </row>
    <row r="34" spans="2:78">
      <c r="B34" s="6">
        <v>1928</v>
      </c>
      <c r="C34" s="3">
        <v>16275</v>
      </c>
      <c r="D34" s="3">
        <v>740</v>
      </c>
      <c r="E34" s="3">
        <v>502</v>
      </c>
      <c r="F34" s="3">
        <v>512</v>
      </c>
      <c r="G34" s="3">
        <v>522</v>
      </c>
      <c r="H34" s="3">
        <v>907</v>
      </c>
      <c r="I34" s="3">
        <v>1394</v>
      </c>
      <c r="J34" s="3">
        <v>855</v>
      </c>
      <c r="K34" s="3">
        <v>1020</v>
      </c>
      <c r="L34" s="3">
        <v>966</v>
      </c>
      <c r="M34" s="3">
        <v>2350</v>
      </c>
      <c r="N34" s="3">
        <v>2066</v>
      </c>
      <c r="O34" s="3">
        <v>2719</v>
      </c>
      <c r="P34" s="3">
        <v>1722</v>
      </c>
      <c r="Q34" s="83">
        <f t="shared" si="4"/>
        <v>16275</v>
      </c>
      <c r="R34" s="41">
        <f t="shared" si="5"/>
        <v>6888.730421199436</v>
      </c>
      <c r="S34" s="41">
        <f t="shared" si="6"/>
        <v>672.41848682361695</v>
      </c>
      <c r="T34" s="41">
        <f t="shared" si="7"/>
        <v>1524.3119343758187</v>
      </c>
      <c r="U34" s="41">
        <f t="shared" si="11"/>
        <v>9386.269578800564</v>
      </c>
      <c r="V34" s="41">
        <f t="shared" si="8"/>
        <v>67.581513176382998</v>
      </c>
      <c r="W34" s="41">
        <f t="shared" si="9"/>
        <v>541.68806562418138</v>
      </c>
      <c r="X34" s="46">
        <v>0.90867363084272568</v>
      </c>
      <c r="Y34">
        <v>0.73780829350233235</v>
      </c>
      <c r="Z34" s="38">
        <v>1.2631916595978265</v>
      </c>
      <c r="AB34" s="6">
        <v>1929</v>
      </c>
      <c r="AC34" s="3">
        <v>768174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83"/>
      <c r="AR34" s="10"/>
      <c r="AS34" s="10"/>
      <c r="AT34" s="10"/>
      <c r="AU34" s="10"/>
      <c r="AV34" s="10"/>
      <c r="AW34" s="10"/>
      <c r="AX34" s="46">
        <v>0.90906403183454554</v>
      </c>
      <c r="AY34">
        <v>0.73610094647916835</v>
      </c>
      <c r="AZ34" s="38">
        <v>1.2875358503503007</v>
      </c>
      <c r="BB34" s="6">
        <v>1929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10"/>
      <c r="BS34" s="10"/>
      <c r="BT34" s="10"/>
      <c r="BU34" s="10"/>
      <c r="BV34" s="10"/>
      <c r="BW34" s="10"/>
      <c r="BX34" s="46">
        <v>0.90906403183454554</v>
      </c>
      <c r="BY34">
        <v>0.73610094647916835</v>
      </c>
      <c r="BZ34" s="38">
        <v>1.2875358503503007</v>
      </c>
    </row>
    <row r="35" spans="2:78">
      <c r="B35" s="6">
        <v>1929</v>
      </c>
      <c r="C35" s="3">
        <v>16443</v>
      </c>
      <c r="D35" s="3">
        <v>775</v>
      </c>
      <c r="E35" s="3">
        <v>541</v>
      </c>
      <c r="F35" s="3">
        <v>499</v>
      </c>
      <c r="G35" s="3">
        <v>558</v>
      </c>
      <c r="H35" s="3">
        <v>896</v>
      </c>
      <c r="I35" s="3">
        <v>1376</v>
      </c>
      <c r="J35" s="3">
        <v>852</v>
      </c>
      <c r="K35" s="3">
        <v>1005</v>
      </c>
      <c r="L35" s="3">
        <v>1003</v>
      </c>
      <c r="M35" s="3">
        <v>2344</v>
      </c>
      <c r="N35" s="3">
        <v>2196</v>
      </c>
      <c r="O35" s="3">
        <v>2694</v>
      </c>
      <c r="P35" s="3">
        <v>1704</v>
      </c>
      <c r="Q35" s="83">
        <f t="shared" si="4"/>
        <v>16443</v>
      </c>
      <c r="R35" s="41">
        <f t="shared" si="5"/>
        <v>7043.002303140026</v>
      </c>
      <c r="S35" s="41">
        <f t="shared" si="6"/>
        <v>704.52462467177281</v>
      </c>
      <c r="T35" s="41">
        <f t="shared" si="7"/>
        <v>1616.4776784682538</v>
      </c>
      <c r="U35" s="41">
        <f t="shared" si="11"/>
        <v>9399.9976968599731</v>
      </c>
      <c r="V35" s="41">
        <f t="shared" si="8"/>
        <v>70.475375328227202</v>
      </c>
      <c r="W35" s="41">
        <f t="shared" si="9"/>
        <v>579.52232153174634</v>
      </c>
      <c r="X35" s="46">
        <v>0.90906403183454554</v>
      </c>
      <c r="Y35">
        <v>0.73610094647916835</v>
      </c>
      <c r="Z35" s="38">
        <v>1.2875358503503007</v>
      </c>
      <c r="AB35" s="6">
        <v>1930</v>
      </c>
      <c r="AC35" s="3">
        <v>748787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83">
        <f t="shared" ref="AQ35:AQ42" si="12">SUM(AD35:AP35)</f>
        <v>0</v>
      </c>
      <c r="AR35" s="10"/>
      <c r="AS35" s="10"/>
      <c r="AT35" s="10"/>
      <c r="AU35" s="10"/>
      <c r="AV35" s="10"/>
      <c r="AW35" s="10"/>
      <c r="AX35" s="46">
        <v>0.91013912387920504</v>
      </c>
      <c r="AY35">
        <v>0.73186226503606222</v>
      </c>
      <c r="AZ35" s="38">
        <v>1.2354000853908533</v>
      </c>
      <c r="BB35" s="6">
        <v>1930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10"/>
      <c r="BS35" s="10"/>
      <c r="BT35" s="10"/>
      <c r="BU35" s="10"/>
      <c r="BV35" s="10"/>
      <c r="BW35" s="10"/>
      <c r="BX35" s="46">
        <v>0.91013912387920504</v>
      </c>
      <c r="BY35">
        <v>0.73186226503606222</v>
      </c>
      <c r="BZ35" s="38">
        <v>1.2354000853908533</v>
      </c>
    </row>
    <row r="36" spans="2:78">
      <c r="B36" s="6">
        <v>1930</v>
      </c>
      <c r="C36" s="3">
        <v>16599</v>
      </c>
      <c r="D36" s="3">
        <v>775</v>
      </c>
      <c r="E36" s="3">
        <v>541</v>
      </c>
      <c r="F36" s="3">
        <v>500</v>
      </c>
      <c r="G36" s="3">
        <v>555</v>
      </c>
      <c r="H36" s="3">
        <v>896</v>
      </c>
      <c r="I36" s="3">
        <v>1377</v>
      </c>
      <c r="J36" s="3">
        <v>852</v>
      </c>
      <c r="K36" s="3">
        <v>1009</v>
      </c>
      <c r="L36" s="3">
        <v>998</v>
      </c>
      <c r="M36" s="3">
        <v>2318</v>
      </c>
      <c r="N36" s="3">
        <v>2207</v>
      </c>
      <c r="O36" s="3">
        <v>2871</v>
      </c>
      <c r="P36" s="3">
        <v>1700</v>
      </c>
      <c r="Q36" s="83">
        <f t="shared" ref="Q36:Q43" si="13">SUM(D36:P36)</f>
        <v>16599</v>
      </c>
      <c r="R36" s="41">
        <f t="shared" si="5"/>
        <v>7041.5778399409737</v>
      </c>
      <c r="S36" s="41">
        <f t="shared" si="6"/>
        <v>705.35782100638392</v>
      </c>
      <c r="T36" s="41">
        <f t="shared" si="7"/>
        <v>1615.2200189345892</v>
      </c>
      <c r="U36" s="41">
        <f t="shared" si="11"/>
        <v>9557.4221600590263</v>
      </c>
      <c r="V36" s="41">
        <f t="shared" si="8"/>
        <v>69.642178993616099</v>
      </c>
      <c r="W36" s="41">
        <f t="shared" si="9"/>
        <v>591.77998106541065</v>
      </c>
      <c r="X36" s="46">
        <v>0.91013912387920504</v>
      </c>
      <c r="Y36">
        <v>0.73186226503606222</v>
      </c>
      <c r="Z36" s="38">
        <v>1.2354000853908533</v>
      </c>
      <c r="AB36" s="6">
        <v>1931</v>
      </c>
      <c r="AC36" s="3">
        <v>737574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83">
        <f t="shared" si="12"/>
        <v>0</v>
      </c>
      <c r="AR36" s="10"/>
      <c r="AS36" s="10"/>
      <c r="AT36" s="10"/>
      <c r="AU36" s="10"/>
      <c r="AV36" s="10"/>
      <c r="AW36" s="10"/>
      <c r="AX36" s="46">
        <v>0.91053676311548615</v>
      </c>
      <c r="AY36">
        <v>0.72962362995941288</v>
      </c>
      <c r="AZ36" s="38">
        <v>1.0334601721723666</v>
      </c>
      <c r="BB36" s="6">
        <v>1931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10"/>
      <c r="BS36" s="10"/>
      <c r="BT36" s="10"/>
      <c r="BU36" s="10"/>
      <c r="BV36" s="10"/>
      <c r="BW36" s="10"/>
      <c r="BX36" s="46">
        <v>0.91053676311548615</v>
      </c>
      <c r="BY36">
        <v>0.72962362995941288</v>
      </c>
      <c r="BZ36" s="38">
        <v>1.0334601721723666</v>
      </c>
    </row>
    <row r="37" spans="2:78">
      <c r="B37" s="6">
        <v>1931</v>
      </c>
      <c r="C37" s="3">
        <v>16488</v>
      </c>
      <c r="D37" s="3">
        <v>775</v>
      </c>
      <c r="E37" s="3">
        <v>541</v>
      </c>
      <c r="F37" s="3">
        <v>499</v>
      </c>
      <c r="G37" s="3">
        <v>555</v>
      </c>
      <c r="H37" s="3">
        <v>896</v>
      </c>
      <c r="I37" s="3">
        <v>1379</v>
      </c>
      <c r="J37" s="3">
        <v>852</v>
      </c>
      <c r="K37" s="3">
        <v>1010</v>
      </c>
      <c r="L37" s="3">
        <v>994</v>
      </c>
      <c r="M37" s="3">
        <v>2311</v>
      </c>
      <c r="N37" s="3">
        <v>2203</v>
      </c>
      <c r="O37" s="3">
        <v>2773</v>
      </c>
      <c r="P37" s="3">
        <v>1700</v>
      </c>
      <c r="Q37" s="83">
        <f t="shared" si="13"/>
        <v>16488</v>
      </c>
      <c r="R37" s="41">
        <f t="shared" si="5"/>
        <v>7035.0268482150886</v>
      </c>
      <c r="S37" s="41">
        <f t="shared" si="6"/>
        <v>705.66599141450172</v>
      </c>
      <c r="T37" s="41">
        <f t="shared" si="7"/>
        <v>1607.3608568005866</v>
      </c>
      <c r="U37" s="41">
        <f t="shared" si="11"/>
        <v>9452.9731517849104</v>
      </c>
      <c r="V37" s="41">
        <f t="shared" si="8"/>
        <v>69.334008585498239</v>
      </c>
      <c r="W37" s="41">
        <f t="shared" si="9"/>
        <v>595.63914319941341</v>
      </c>
      <c r="X37" s="46">
        <v>0.91053676311548615</v>
      </c>
      <c r="Y37">
        <v>0.72962362995941288</v>
      </c>
      <c r="Z37" s="38">
        <v>1.0334601721723666</v>
      </c>
      <c r="AB37" s="6">
        <v>1932</v>
      </c>
      <c r="AC37" s="3">
        <v>717387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83">
        <f t="shared" si="12"/>
        <v>0</v>
      </c>
      <c r="AR37" s="10"/>
      <c r="AS37" s="10"/>
      <c r="AT37" s="10"/>
      <c r="AU37" s="10"/>
      <c r="AV37" s="10"/>
      <c r="AW37" s="10"/>
      <c r="AX37" s="46">
        <v>0.91158456071545435</v>
      </c>
      <c r="AY37">
        <v>0.73107075463145699</v>
      </c>
      <c r="AZ37" s="38">
        <v>0.918367094636798</v>
      </c>
      <c r="BB37" s="6">
        <v>1932</v>
      </c>
      <c r="BC37" s="3">
        <v>6630239</v>
      </c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10"/>
      <c r="BS37" s="10"/>
      <c r="BT37" s="10"/>
      <c r="BU37" s="10"/>
      <c r="BV37" s="10"/>
      <c r="BW37" s="10"/>
      <c r="BX37" s="46">
        <v>0.91158456071545435</v>
      </c>
      <c r="BY37">
        <v>0.73107075463145699</v>
      </c>
      <c r="BZ37" s="38">
        <v>0.918367094636798</v>
      </c>
    </row>
    <row r="38" spans="2:78">
      <c r="B38" s="6">
        <v>1932</v>
      </c>
      <c r="C38" s="3">
        <v>16458101</v>
      </c>
      <c r="D38" s="3">
        <v>774433</v>
      </c>
      <c r="E38" s="3">
        <v>539672</v>
      </c>
      <c r="F38" s="3">
        <v>498823</v>
      </c>
      <c r="G38" s="3">
        <v>554570</v>
      </c>
      <c r="H38" s="3">
        <v>884327</v>
      </c>
      <c r="I38" s="3">
        <v>1379181</v>
      </c>
      <c r="J38" s="3">
        <v>852591</v>
      </c>
      <c r="K38" s="3">
        <v>1009197</v>
      </c>
      <c r="L38" s="3">
        <v>998480</v>
      </c>
      <c r="M38" s="3">
        <v>2310819</v>
      </c>
      <c r="N38" s="3">
        <v>2188229</v>
      </c>
      <c r="O38" s="3">
        <v>2771730</v>
      </c>
      <c r="P38" s="3">
        <v>1696048</v>
      </c>
      <c r="Q38" s="83">
        <f t="shared" si="13"/>
        <v>16458100</v>
      </c>
      <c r="R38" s="41">
        <f t="shared" si="5"/>
        <v>7014875.3924449896</v>
      </c>
      <c r="S38" s="41">
        <f t="shared" si="6"/>
        <v>705961.16610855144</v>
      </c>
      <c r="T38" s="41">
        <f t="shared" si="7"/>
        <v>1599750.2263364384</v>
      </c>
      <c r="U38" s="41">
        <f t="shared" si="11"/>
        <v>9443224.6075550094</v>
      </c>
      <c r="V38" s="41">
        <f t="shared" si="8"/>
        <v>68471.833891448536</v>
      </c>
      <c r="W38" s="41">
        <f t="shared" si="9"/>
        <v>588478.77366356156</v>
      </c>
      <c r="X38" s="46">
        <v>0.91158456071545435</v>
      </c>
      <c r="Y38">
        <v>0.73107075463145699</v>
      </c>
      <c r="Z38" s="38">
        <v>0.918367094636798</v>
      </c>
      <c r="AB38" s="6">
        <v>1933</v>
      </c>
      <c r="AC38" s="3">
        <v>719850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83">
        <f t="shared" si="12"/>
        <v>0</v>
      </c>
      <c r="AR38" s="10"/>
      <c r="AS38" s="10"/>
      <c r="AT38" s="10"/>
      <c r="AU38" s="10"/>
      <c r="AV38" s="10"/>
      <c r="AW38" s="10"/>
      <c r="AX38" s="46">
        <v>0.91248690371625896</v>
      </c>
      <c r="AY38">
        <v>0.73027381951233372</v>
      </c>
      <c r="AZ38" s="38">
        <v>0.91838206847484538</v>
      </c>
      <c r="BB38" s="6">
        <v>1933</v>
      </c>
      <c r="BC38" s="3">
        <v>6210064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10"/>
      <c r="BS38" s="10"/>
      <c r="BT38" s="10"/>
      <c r="BU38" s="10"/>
      <c r="BV38" s="10"/>
      <c r="BW38" s="10"/>
      <c r="BX38" s="46">
        <v>0.91248690371625896</v>
      </c>
      <c r="BY38">
        <v>0.73027381951233372</v>
      </c>
      <c r="BZ38" s="38">
        <v>0.91838206847484538</v>
      </c>
    </row>
    <row r="39" spans="2:78">
      <c r="B39" s="6">
        <v>1933</v>
      </c>
      <c r="C39" s="3">
        <v>16435573</v>
      </c>
      <c r="D39" s="3">
        <v>772930</v>
      </c>
      <c r="E39" s="3">
        <v>539259</v>
      </c>
      <c r="F39" s="3">
        <v>497392</v>
      </c>
      <c r="G39" s="3">
        <v>556203</v>
      </c>
      <c r="H39" s="3">
        <v>881325</v>
      </c>
      <c r="I39" s="3">
        <v>1379181</v>
      </c>
      <c r="J39" s="3">
        <v>852591</v>
      </c>
      <c r="K39" s="3">
        <v>993092</v>
      </c>
      <c r="L39" s="3">
        <v>997568</v>
      </c>
      <c r="M39" s="3">
        <v>2310909</v>
      </c>
      <c r="N39" s="3">
        <v>2188226</v>
      </c>
      <c r="O39" s="3">
        <v>2772465</v>
      </c>
      <c r="P39" s="3">
        <v>1694432</v>
      </c>
      <c r="Q39" s="83">
        <f t="shared" si="13"/>
        <v>16435573</v>
      </c>
      <c r="R39" s="41">
        <f t="shared" si="5"/>
        <v>7009243.6614656048</v>
      </c>
      <c r="S39" s="41">
        <f t="shared" si="6"/>
        <v>705288.50248940801</v>
      </c>
      <c r="T39" s="41">
        <f t="shared" si="7"/>
        <v>1598004.1589761961</v>
      </c>
      <c r="U39" s="41">
        <f t="shared" si="11"/>
        <v>9426329.3385343961</v>
      </c>
      <c r="V39" s="41">
        <f t="shared" si="8"/>
        <v>67641.497510591958</v>
      </c>
      <c r="W39" s="41">
        <f t="shared" si="9"/>
        <v>590221.84102380404</v>
      </c>
      <c r="X39" s="46">
        <v>0.91248690371625896</v>
      </c>
      <c r="Y39">
        <v>0.73027381951233372</v>
      </c>
      <c r="Z39" s="38">
        <v>0.91838206847484538</v>
      </c>
      <c r="AB39" s="6">
        <v>1934</v>
      </c>
      <c r="AC39" s="3">
        <v>672231.46400000004</v>
      </c>
      <c r="AD39" s="3">
        <v>19977.2</v>
      </c>
      <c r="AE39" s="3">
        <v>13997.8</v>
      </c>
      <c r="AF39" s="3">
        <v>10133.9</v>
      </c>
      <c r="AG39" s="3">
        <v>31069.8</v>
      </c>
      <c r="AH39" s="3">
        <v>32247.5</v>
      </c>
      <c r="AI39" s="3">
        <v>47168.4</v>
      </c>
      <c r="AJ39" s="3">
        <v>19646.3</v>
      </c>
      <c r="AK39" s="3">
        <v>12127.6</v>
      </c>
      <c r="AL39" s="3">
        <v>37131.800000000003</v>
      </c>
      <c r="AM39" s="3">
        <v>155790.39999999999</v>
      </c>
      <c r="AN39" s="3">
        <v>63036.3</v>
      </c>
      <c r="AO39" s="3">
        <v>113426</v>
      </c>
      <c r="AP39" s="3">
        <v>116477.9</v>
      </c>
      <c r="AQ39" s="83">
        <f t="shared" si="12"/>
        <v>672230.9</v>
      </c>
      <c r="AR39" s="10"/>
      <c r="AS39" s="10"/>
      <c r="AT39" s="10"/>
      <c r="AU39" s="10"/>
      <c r="AV39" s="10"/>
      <c r="AW39" s="10"/>
      <c r="AX39" s="46">
        <v>0.91360969333184983</v>
      </c>
      <c r="AY39">
        <v>0.73223870478104003</v>
      </c>
      <c r="AZ39" s="38">
        <v>0.9400677156460554</v>
      </c>
      <c r="BB39" s="6">
        <v>1934</v>
      </c>
      <c r="BC39" s="3">
        <v>5864721</v>
      </c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10"/>
      <c r="BS39" s="10"/>
      <c r="BT39" s="10"/>
      <c r="BU39" s="10"/>
      <c r="BV39" s="10"/>
      <c r="BW39" s="10"/>
      <c r="BX39" s="46">
        <v>0.91360969333184983</v>
      </c>
      <c r="BY39">
        <v>0.73223870478104003</v>
      </c>
      <c r="BZ39" s="38">
        <v>0.9400677156460554</v>
      </c>
    </row>
    <row r="40" spans="2:78">
      <c r="B40" s="6">
        <v>1934</v>
      </c>
      <c r="C40" s="3">
        <v>16346002</v>
      </c>
      <c r="D40" s="3">
        <v>771950</v>
      </c>
      <c r="E40" s="3">
        <v>539222</v>
      </c>
      <c r="F40" s="3">
        <v>497392</v>
      </c>
      <c r="G40" s="3">
        <v>553054</v>
      </c>
      <c r="H40" s="3">
        <v>883274</v>
      </c>
      <c r="I40" s="3">
        <v>1379182</v>
      </c>
      <c r="J40" s="3">
        <v>846563</v>
      </c>
      <c r="K40" s="3">
        <v>993084</v>
      </c>
      <c r="L40" s="3">
        <v>996674</v>
      </c>
      <c r="M40" s="3">
        <v>2306471</v>
      </c>
      <c r="N40" s="3">
        <v>2189127</v>
      </c>
      <c r="O40" s="3">
        <v>2683757</v>
      </c>
      <c r="P40" s="3">
        <v>1706252</v>
      </c>
      <c r="Q40" s="83">
        <f t="shared" si="13"/>
        <v>16346002</v>
      </c>
      <c r="R40" s="41">
        <f t="shared" si="5"/>
        <v>7006911.5218487252</v>
      </c>
      <c r="S40" s="41">
        <f t="shared" si="6"/>
        <v>705261.00276752142</v>
      </c>
      <c r="T40" s="41">
        <f t="shared" si="7"/>
        <v>1602963.5190812037</v>
      </c>
      <c r="U40" s="41">
        <f t="shared" si="11"/>
        <v>9339090.4781512748</v>
      </c>
      <c r="V40" s="41">
        <f t="shared" si="8"/>
        <v>66688.997232478534</v>
      </c>
      <c r="W40" s="41">
        <f t="shared" si="9"/>
        <v>586163.48091879615</v>
      </c>
      <c r="X40" s="46">
        <v>0.91360969333184983</v>
      </c>
      <c r="Y40">
        <v>0.73223870478104003</v>
      </c>
      <c r="Z40" s="38">
        <v>0.9400677156460554</v>
      </c>
      <c r="AB40" s="6">
        <v>1935</v>
      </c>
      <c r="AC40" s="3">
        <v>646177</v>
      </c>
      <c r="AD40" s="3">
        <v>20166.2</v>
      </c>
      <c r="AE40" s="3">
        <v>14093.7</v>
      </c>
      <c r="AF40" s="3">
        <v>10428.9</v>
      </c>
      <c r="AG40" s="3">
        <v>26371.200000000001</v>
      </c>
      <c r="AH40" s="3">
        <v>42712.7</v>
      </c>
      <c r="AI40" s="3">
        <v>47511.5</v>
      </c>
      <c r="AJ40" s="3">
        <v>21427</v>
      </c>
      <c r="AK40" s="3">
        <v>13666.5</v>
      </c>
      <c r="AL40" s="3">
        <v>41141.800000000003</v>
      </c>
      <c r="AM40" s="3">
        <v>131858.20000000001</v>
      </c>
      <c r="AN40" s="3">
        <v>62326.2</v>
      </c>
      <c r="AO40" s="3">
        <v>104761.9</v>
      </c>
      <c r="AP40" s="3">
        <v>109711.3</v>
      </c>
      <c r="AQ40" s="83">
        <f t="shared" si="12"/>
        <v>646177.10000000009</v>
      </c>
      <c r="AR40" s="10"/>
      <c r="AS40" s="10"/>
      <c r="AT40" s="10"/>
      <c r="AU40" s="10"/>
      <c r="AV40" s="10"/>
      <c r="AW40" s="10"/>
      <c r="AX40" s="46">
        <v>0.9155792050442596</v>
      </c>
      <c r="AY40">
        <v>0.73329379602015754</v>
      </c>
      <c r="AZ40" s="38">
        <v>1</v>
      </c>
      <c r="BB40" s="6">
        <v>1935</v>
      </c>
      <c r="BC40" s="3">
        <v>5741050</v>
      </c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10"/>
      <c r="BS40" s="10"/>
      <c r="BT40" s="10"/>
      <c r="BU40" s="10"/>
      <c r="BV40" s="10"/>
      <c r="BW40" s="10"/>
      <c r="BX40" s="46">
        <v>0.9155792050442596</v>
      </c>
      <c r="BY40">
        <v>0.73329379602015754</v>
      </c>
      <c r="BZ40" s="38">
        <v>1</v>
      </c>
    </row>
    <row r="41" spans="2:78">
      <c r="B41" s="6">
        <v>1935</v>
      </c>
      <c r="C41" s="3">
        <v>16333502</v>
      </c>
      <c r="D41" s="3">
        <v>771600</v>
      </c>
      <c r="E41" s="3">
        <v>538825</v>
      </c>
      <c r="F41" s="3">
        <v>497763</v>
      </c>
      <c r="G41" s="3">
        <v>552245</v>
      </c>
      <c r="H41" s="3">
        <v>883110</v>
      </c>
      <c r="I41" s="3">
        <v>1378949</v>
      </c>
      <c r="J41" s="3">
        <v>846386</v>
      </c>
      <c r="K41" s="3">
        <v>993085</v>
      </c>
      <c r="L41" s="3">
        <v>996043</v>
      </c>
      <c r="M41" s="3">
        <v>2306721</v>
      </c>
      <c r="N41" s="3">
        <v>2187690</v>
      </c>
      <c r="O41" s="3">
        <v>2675899</v>
      </c>
      <c r="P41" s="3">
        <v>1705180</v>
      </c>
      <c r="Q41" s="83">
        <f t="shared" si="13"/>
        <v>16333496</v>
      </c>
      <c r="R41" s="41">
        <f t="shared" si="5"/>
        <v>7007958.4192274893</v>
      </c>
      <c r="S41" s="41">
        <f t="shared" si="6"/>
        <v>706460.91461215075</v>
      </c>
      <c r="T41" s="41">
        <f t="shared" si="7"/>
        <v>1604219.5046153385</v>
      </c>
      <c r="U41" s="41">
        <f t="shared" si="11"/>
        <v>9325537.5807725117</v>
      </c>
      <c r="V41" s="41">
        <f t="shared" si="8"/>
        <v>65139.085387849293</v>
      </c>
      <c r="W41" s="41">
        <f t="shared" si="9"/>
        <v>583470.4953846616</v>
      </c>
      <c r="X41" s="46">
        <v>0.9155792050442596</v>
      </c>
      <c r="Y41">
        <v>0.73329379602015754</v>
      </c>
      <c r="Z41" s="38">
        <v>1</v>
      </c>
      <c r="AB41" s="6">
        <v>1936</v>
      </c>
      <c r="AC41" s="3">
        <v>659193</v>
      </c>
      <c r="AD41" s="3">
        <v>20541.5</v>
      </c>
      <c r="AE41" s="3">
        <v>15252.6</v>
      </c>
      <c r="AF41" s="3">
        <v>10906.5</v>
      </c>
      <c r="AG41" s="3">
        <v>25093.1</v>
      </c>
      <c r="AH41" s="3">
        <v>44533.3</v>
      </c>
      <c r="AI41" s="3">
        <v>49475.7</v>
      </c>
      <c r="AJ41" s="3">
        <v>22744.9</v>
      </c>
      <c r="AK41" s="3">
        <v>14983.2</v>
      </c>
      <c r="AL41" s="3">
        <v>42132.4</v>
      </c>
      <c r="AM41" s="3">
        <v>131111.70000000001</v>
      </c>
      <c r="AN41" s="3">
        <v>64593.1</v>
      </c>
      <c r="AO41" s="3">
        <v>106594.1</v>
      </c>
      <c r="AP41" s="3">
        <v>111231.1</v>
      </c>
      <c r="AQ41" s="83">
        <f t="shared" si="12"/>
        <v>659193.19999999995</v>
      </c>
      <c r="AR41" s="53">
        <f>SUM(AE41:AJ41)+AS41+AT41</f>
        <v>234259.84160987588</v>
      </c>
      <c r="AS41" s="53">
        <f>AD41*AX41</f>
        <v>18854.534870555086</v>
      </c>
      <c r="AT41" s="53">
        <f>AY41*AN41</f>
        <v>47399.206739320805</v>
      </c>
      <c r="AU41" s="45">
        <f>SUM(AE41:AJ41)+AV41+AW41</f>
        <v>190667.88934267932</v>
      </c>
      <c r="AV41" s="10">
        <f>(1-AY41)*AD41</f>
        <v>5467.8960820001157</v>
      </c>
      <c r="AW41" s="10">
        <f>(1-AY41)*AN41</f>
        <v>17193.893260679197</v>
      </c>
      <c r="AX41" s="46">
        <v>0.91787527057688512</v>
      </c>
      <c r="AY41">
        <v>0.73381222977873495</v>
      </c>
      <c r="AZ41" s="38">
        <v>1.0386322320998254</v>
      </c>
      <c r="BB41" s="6">
        <v>1936</v>
      </c>
      <c r="BC41" s="3">
        <v>5657638</v>
      </c>
      <c r="BD41" s="3">
        <v>13934</v>
      </c>
      <c r="BE41" s="3">
        <v>56834</v>
      </c>
      <c r="BF41" s="3">
        <v>30469</v>
      </c>
      <c r="BG41" s="3">
        <v>69425</v>
      </c>
      <c r="BH41" s="3">
        <v>76268</v>
      </c>
      <c r="BI41" s="3">
        <v>110888</v>
      </c>
      <c r="BJ41" s="3">
        <v>48529</v>
      </c>
      <c r="BK41" s="3">
        <v>138778</v>
      </c>
      <c r="BL41" s="3">
        <v>333823</v>
      </c>
      <c r="BM41" s="3">
        <v>1070972</v>
      </c>
      <c r="BN41" s="3">
        <v>1023057</v>
      </c>
      <c r="BO41" s="3">
        <v>1624318</v>
      </c>
      <c r="BP41" s="3">
        <v>1060340</v>
      </c>
      <c r="BQ41" s="3"/>
      <c r="BR41" s="10"/>
      <c r="BS41" s="10"/>
      <c r="BT41" s="10"/>
      <c r="BU41" s="10"/>
      <c r="BV41" s="10"/>
      <c r="BW41" s="10"/>
      <c r="BX41" s="46">
        <v>0.91787527057688512</v>
      </c>
      <c r="BY41">
        <v>0.73381222977873495</v>
      </c>
      <c r="BZ41" s="38">
        <v>1.0386322320998254</v>
      </c>
    </row>
    <row r="42" spans="2:78">
      <c r="B42" s="6">
        <v>1936</v>
      </c>
      <c r="C42" s="3">
        <v>16340466</v>
      </c>
      <c r="D42" s="3">
        <v>771539</v>
      </c>
      <c r="E42" s="3">
        <v>538349</v>
      </c>
      <c r="F42" s="3">
        <v>497746</v>
      </c>
      <c r="G42" s="3">
        <v>552033</v>
      </c>
      <c r="H42" s="3">
        <v>883093</v>
      </c>
      <c r="I42" s="3">
        <v>1379093</v>
      </c>
      <c r="J42" s="3">
        <v>846387</v>
      </c>
      <c r="K42" s="3">
        <v>993085</v>
      </c>
      <c r="L42" s="3">
        <v>991364</v>
      </c>
      <c r="M42" s="3">
        <v>2309339</v>
      </c>
      <c r="N42" s="3">
        <v>2185662</v>
      </c>
      <c r="O42" s="3">
        <v>2695354</v>
      </c>
      <c r="P42" s="3">
        <v>1697422</v>
      </c>
      <c r="Q42" s="83">
        <f t="shared" si="13"/>
        <v>16340466</v>
      </c>
      <c r="R42" s="41">
        <f t="shared" si="5"/>
        <v>7008743.0741482694</v>
      </c>
      <c r="S42" s="41">
        <f t="shared" si="6"/>
        <v>708176.56838561932</v>
      </c>
      <c r="T42" s="41">
        <f t="shared" si="7"/>
        <v>1603865.5057626495</v>
      </c>
      <c r="U42" s="41">
        <f t="shared" si="11"/>
        <v>9331722.9258517306</v>
      </c>
      <c r="V42" s="41">
        <f t="shared" si="8"/>
        <v>63362.431614380635</v>
      </c>
      <c r="W42" s="41">
        <f t="shared" si="9"/>
        <v>581796.49423735065</v>
      </c>
      <c r="X42" s="46">
        <v>0.91787527057688512</v>
      </c>
      <c r="Y42">
        <v>0.73381222977873495</v>
      </c>
      <c r="Z42" s="38">
        <v>1.0386322320998254</v>
      </c>
      <c r="AB42" s="6">
        <v>1937</v>
      </c>
      <c r="AC42" s="3">
        <v>670857.30000000005</v>
      </c>
      <c r="AD42" s="3">
        <v>20566.2</v>
      </c>
      <c r="AE42" s="3">
        <v>15516.7</v>
      </c>
      <c r="AF42" s="3">
        <v>14964.2</v>
      </c>
      <c r="AG42" s="3">
        <v>33499.599999999999</v>
      </c>
      <c r="AH42" s="3">
        <v>46565.9</v>
      </c>
      <c r="AI42" s="3">
        <v>48039.3</v>
      </c>
      <c r="AJ42" s="3">
        <v>23728.5</v>
      </c>
      <c r="AK42" s="3">
        <v>15621.5</v>
      </c>
      <c r="AL42" s="3">
        <v>44090.2</v>
      </c>
      <c r="AM42" s="3">
        <v>126769.8</v>
      </c>
      <c r="AN42" s="3">
        <v>65481.1</v>
      </c>
      <c r="AO42" s="3">
        <v>107550.9</v>
      </c>
      <c r="AP42" s="3">
        <v>108462.8</v>
      </c>
      <c r="AQ42" s="83">
        <f t="shared" si="12"/>
        <v>670856.70000000007</v>
      </c>
      <c r="AR42" s="53">
        <f>SUM(AE42:AJ42)+AS42+AT42</f>
        <v>249270.06186089347</v>
      </c>
      <c r="AS42" s="53">
        <f>AD42*AX42</f>
        <v>18885.016933315917</v>
      </c>
      <c r="AT42" s="53">
        <f>AY42*AN42</f>
        <v>48070.844927577527</v>
      </c>
      <c r="AU42" s="45">
        <f>SUM(AE42:AJ42)+AV42+AW42</f>
        <v>205192.64036360505</v>
      </c>
      <c r="AV42" s="10">
        <f>(1-AY42)*AD42</f>
        <v>5468.1852911825717</v>
      </c>
      <c r="AW42" s="10">
        <f>(1-AY42)*AN42</f>
        <v>17410.255072422475</v>
      </c>
      <c r="AX42" s="46">
        <v>0.91825504630490407</v>
      </c>
      <c r="AY42">
        <v>0.73411785885663994</v>
      </c>
      <c r="AZ42" s="38">
        <v>1.2424171719599746</v>
      </c>
      <c r="BB42" s="6">
        <v>1937</v>
      </c>
      <c r="BC42" s="3">
        <v>5528938</v>
      </c>
      <c r="BD42" s="3">
        <v>13284</v>
      </c>
      <c r="BE42" s="3">
        <v>51140</v>
      </c>
      <c r="BF42" s="3">
        <v>20454</v>
      </c>
      <c r="BG42" s="3">
        <v>67048</v>
      </c>
      <c r="BH42" s="3">
        <v>72914</v>
      </c>
      <c r="BI42" s="3">
        <v>70159</v>
      </c>
      <c r="BJ42" s="3">
        <v>45556</v>
      </c>
      <c r="BK42" s="3">
        <v>137178</v>
      </c>
      <c r="BL42" s="3">
        <v>323919</v>
      </c>
      <c r="BM42" s="3">
        <v>1056310</v>
      </c>
      <c r="BN42" s="3">
        <v>988196</v>
      </c>
      <c r="BO42" s="3">
        <v>1620766</v>
      </c>
      <c r="BP42" s="3">
        <v>1062014</v>
      </c>
      <c r="BQ42" s="3"/>
      <c r="BR42" s="10"/>
      <c r="BS42" s="10"/>
      <c r="BT42" s="10"/>
      <c r="BU42" s="10"/>
      <c r="BV42" s="10"/>
      <c r="BW42" s="10"/>
      <c r="BX42" s="46">
        <v>0.91825504630490407</v>
      </c>
      <c r="BY42">
        <v>0.73411785885663994</v>
      </c>
      <c r="BZ42" s="38">
        <v>1.2424171719599746</v>
      </c>
    </row>
    <row r="43" spans="2:78">
      <c r="B43" s="6">
        <v>1937</v>
      </c>
      <c r="C43" s="3">
        <v>16311876</v>
      </c>
      <c r="D43" s="3">
        <v>771745</v>
      </c>
      <c r="E43" s="3">
        <v>538460</v>
      </c>
      <c r="F43" s="3">
        <v>497745</v>
      </c>
      <c r="G43" s="3">
        <v>550345</v>
      </c>
      <c r="H43" s="3">
        <v>883016</v>
      </c>
      <c r="I43" s="3">
        <v>1342089</v>
      </c>
      <c r="J43" s="3">
        <v>846525</v>
      </c>
      <c r="K43" s="3">
        <v>993085</v>
      </c>
      <c r="L43" s="3">
        <v>991166</v>
      </c>
      <c r="M43" s="3">
        <v>2308519</v>
      </c>
      <c r="N43" s="3">
        <v>2189441</v>
      </c>
      <c r="O43" s="3">
        <v>2698347</v>
      </c>
      <c r="P43" s="3">
        <v>1701393</v>
      </c>
      <c r="Q43" s="83">
        <f t="shared" si="13"/>
        <v>16311876</v>
      </c>
      <c r="R43" s="41">
        <f t="shared" si="5"/>
        <v>6974146.4797235187</v>
      </c>
      <c r="S43" s="41">
        <f t="shared" si="6"/>
        <v>708658.74071057816</v>
      </c>
      <c r="T43" s="41">
        <f t="shared" si="7"/>
        <v>1607307.7390129406</v>
      </c>
      <c r="U43" s="41">
        <f t="shared" si="11"/>
        <v>9337729.5202764813</v>
      </c>
      <c r="V43" s="41">
        <f t="shared" si="8"/>
        <v>63086.259289421811</v>
      </c>
      <c r="W43" s="41">
        <f t="shared" si="9"/>
        <v>582133.26098705945</v>
      </c>
      <c r="X43" s="46">
        <v>0.91825504630490407</v>
      </c>
      <c r="Y43">
        <v>0.73411785885663994</v>
      </c>
      <c r="Z43" s="38">
        <v>1.2424171719599746</v>
      </c>
      <c r="AB43" s="6">
        <v>1938</v>
      </c>
      <c r="AC43" s="3">
        <v>673214.9</v>
      </c>
      <c r="AD43" s="3">
        <v>20724.400000000001</v>
      </c>
      <c r="AE43" s="3">
        <v>15551.6</v>
      </c>
      <c r="AF43" s="3">
        <v>15316.1</v>
      </c>
      <c r="AG43" s="3">
        <v>34111.9</v>
      </c>
      <c r="AH43" s="3">
        <v>48638.6</v>
      </c>
      <c r="AI43" s="3">
        <v>47779.8</v>
      </c>
      <c r="AJ43" s="3">
        <v>25471</v>
      </c>
      <c r="AK43" s="3">
        <v>16384.900000000001</v>
      </c>
      <c r="AL43" s="3">
        <v>43146.400000000001</v>
      </c>
      <c r="AM43" s="3">
        <v>126747.9</v>
      </c>
      <c r="AN43" s="3">
        <v>64993.9</v>
      </c>
      <c r="AO43" s="3">
        <v>108757.1</v>
      </c>
      <c r="AP43" s="3">
        <v>105590.8</v>
      </c>
      <c r="AQ43" s="83">
        <f>SUM(AD43:AP43)</f>
        <v>673214.4</v>
      </c>
      <c r="AR43" s="53">
        <f>SUM(AE43:AJ43)+AS43+AT43</f>
        <v>253960.63698900383</v>
      </c>
      <c r="AS43" s="53">
        <f>AD43*AX43</f>
        <v>19042.685604820621</v>
      </c>
      <c r="AT43" s="53">
        <f>AY43*AN43</f>
        <v>48048.95138418323</v>
      </c>
      <c r="AU43" s="45">
        <f>SUM(AE43:AJ43)+AV43+AW43</f>
        <v>209217.13096206207</v>
      </c>
      <c r="AV43" s="10">
        <f>(1-AY43)*AD43</f>
        <v>5403.1823462453112</v>
      </c>
      <c r="AW43" s="10">
        <f>(1-AY43)*AN43</f>
        <v>16944.948615816775</v>
      </c>
      <c r="AX43" s="46">
        <v>0.91885340974023955</v>
      </c>
      <c r="AY43">
        <v>0.73928401564120982</v>
      </c>
      <c r="AZ43" s="38">
        <v>1.435213253748026</v>
      </c>
      <c r="BB43" s="6">
        <v>1938</v>
      </c>
      <c r="BC43" s="3">
        <v>5497322</v>
      </c>
      <c r="BD43" s="3">
        <v>12685</v>
      </c>
      <c r="BE43" s="3">
        <v>49543</v>
      </c>
      <c r="BF43" s="3">
        <v>15361</v>
      </c>
      <c r="BG43" s="3">
        <v>65406</v>
      </c>
      <c r="BH43" s="3">
        <v>67346</v>
      </c>
      <c r="BI43" s="3">
        <v>104822</v>
      </c>
      <c r="BJ43" s="3">
        <v>40586</v>
      </c>
      <c r="BK43" s="3">
        <v>136784</v>
      </c>
      <c r="BL43" s="3">
        <v>319600</v>
      </c>
      <c r="BM43" s="3">
        <v>1053967</v>
      </c>
      <c r="BN43" s="3">
        <v>959170</v>
      </c>
      <c r="BO43" s="3">
        <v>1613761</v>
      </c>
      <c r="BP43" s="3">
        <v>1058291</v>
      </c>
      <c r="BQ43" s="3"/>
      <c r="BR43" s="10"/>
      <c r="BS43" s="10"/>
      <c r="BT43" s="10"/>
      <c r="BU43" s="10"/>
      <c r="BV43" s="10"/>
      <c r="BW43" s="10"/>
      <c r="BX43" s="46">
        <v>0.91885340974023955</v>
      </c>
      <c r="BY43">
        <v>0.73928401564120982</v>
      </c>
      <c r="BZ43" s="38">
        <v>1.435213253748026</v>
      </c>
    </row>
    <row r="44" spans="2:78">
      <c r="B44" s="6">
        <v>1938</v>
      </c>
      <c r="C44" s="3">
        <v>16317650</v>
      </c>
      <c r="D44" s="3">
        <v>770937</v>
      </c>
      <c r="E44" s="3">
        <v>537945</v>
      </c>
      <c r="F44" s="3">
        <v>497746</v>
      </c>
      <c r="G44" s="3">
        <v>549818</v>
      </c>
      <c r="H44" s="3">
        <v>882475</v>
      </c>
      <c r="I44" s="3">
        <v>1378533</v>
      </c>
      <c r="J44" s="3">
        <v>846411</v>
      </c>
      <c r="K44" s="3">
        <v>993085</v>
      </c>
      <c r="L44" s="3">
        <v>990613</v>
      </c>
      <c r="M44" s="3">
        <v>2310101</v>
      </c>
      <c r="N44" s="3">
        <v>2175543</v>
      </c>
      <c r="O44" s="3">
        <v>2685672</v>
      </c>
      <c r="P44" s="3">
        <v>1698771</v>
      </c>
      <c r="Q44" s="83">
        <f>SUM(D44:P44)</f>
        <v>16317650</v>
      </c>
      <c r="R44" s="41">
        <f t="shared" si="5"/>
        <v>7009650.2563850358</v>
      </c>
      <c r="S44" s="41">
        <f t="shared" si="6"/>
        <v>708378.09114491101</v>
      </c>
      <c r="T44" s="41">
        <f t="shared" si="7"/>
        <v>1608344.1652401246</v>
      </c>
      <c r="U44" s="41">
        <f t="shared" si="11"/>
        <v>9307999.7436149642</v>
      </c>
      <c r="V44" s="41">
        <f t="shared" si="8"/>
        <v>62558.908855088943</v>
      </c>
      <c r="W44" s="41">
        <f t="shared" si="9"/>
        <v>567198.83475987543</v>
      </c>
      <c r="X44" s="46">
        <v>0.91885340974023955</v>
      </c>
      <c r="Y44">
        <v>0.73928401564120982</v>
      </c>
      <c r="Z44" s="38">
        <v>1.435213253748026</v>
      </c>
      <c r="AB44" s="6">
        <v>1939</v>
      </c>
      <c r="AC44" s="3">
        <v>679743.55500000005</v>
      </c>
      <c r="AD44" s="3">
        <v>21990.6</v>
      </c>
      <c r="AE44" s="3">
        <v>15714.8</v>
      </c>
      <c r="AF44" s="3">
        <v>15512.1</v>
      </c>
      <c r="AG44" s="3">
        <v>34940.6</v>
      </c>
      <c r="AH44" s="3">
        <v>50342.5</v>
      </c>
      <c r="AI44" s="3">
        <v>47863.4</v>
      </c>
      <c r="AJ44" s="3">
        <v>25991.9</v>
      </c>
      <c r="AK44" s="3">
        <v>16466</v>
      </c>
      <c r="AL44" s="3">
        <v>47778.7</v>
      </c>
      <c r="AM44" s="3">
        <v>127143</v>
      </c>
      <c r="AN44" s="3">
        <v>67399.100000000006</v>
      </c>
      <c r="AO44" s="3">
        <v>102950.8</v>
      </c>
      <c r="AP44" s="3">
        <v>105650.5</v>
      </c>
      <c r="AQ44" s="83">
        <f>SUM(AD44:AP44)</f>
        <v>679744</v>
      </c>
      <c r="AR44" s="53">
        <f>SUM(AE44:AJ44)+AS44+AT44</f>
        <v>260575.32791905798</v>
      </c>
      <c r="AS44" s="53">
        <f>AD44*AX44</f>
        <v>20236.778982115244</v>
      </c>
      <c r="AT44" s="53">
        <f>AY44*AN44</f>
        <v>49973.248936942735</v>
      </c>
      <c r="AU44" s="45">
        <f>SUM(AE44:AJ44)+AV44+AW44</f>
        <v>213476.75992708164</v>
      </c>
      <c r="AV44" s="10">
        <f>(1-AY44)*AD44</f>
        <v>5685.6088640244034</v>
      </c>
      <c r="AW44" s="10">
        <f>(1-AY44)*AN44</f>
        <v>17425.851063057271</v>
      </c>
      <c r="AX44" s="46">
        <v>0.92024678645035807</v>
      </c>
      <c r="AY44">
        <v>0.74145276327046994</v>
      </c>
      <c r="AZ44" s="38">
        <v>1.7944677700994704</v>
      </c>
      <c r="BB44" s="6">
        <v>1939</v>
      </c>
      <c r="BC44" s="3">
        <v>5456520</v>
      </c>
      <c r="BD44" s="3">
        <v>11972</v>
      </c>
      <c r="BE44" s="3">
        <v>47583</v>
      </c>
      <c r="BF44" s="3">
        <v>12159</v>
      </c>
      <c r="BG44" s="3">
        <v>63653</v>
      </c>
      <c r="BH44" s="3">
        <v>63722</v>
      </c>
      <c r="BI44" s="3">
        <v>103521</v>
      </c>
      <c r="BJ44" s="3">
        <v>36939</v>
      </c>
      <c r="BK44" s="3">
        <v>130762</v>
      </c>
      <c r="BL44" s="3">
        <v>313873</v>
      </c>
      <c r="BM44" s="3">
        <v>1053483</v>
      </c>
      <c r="BN44" s="3">
        <v>951827</v>
      </c>
      <c r="BO44" s="3">
        <v>1611753</v>
      </c>
      <c r="BP44" s="3">
        <v>1055273</v>
      </c>
      <c r="BQ44" s="3"/>
      <c r="BR44" s="10"/>
      <c r="BS44" s="10"/>
      <c r="BT44" s="10"/>
      <c r="BU44" s="10"/>
      <c r="BV44" s="10"/>
      <c r="BW44" s="10"/>
      <c r="BX44" s="46">
        <v>0.92024678645035807</v>
      </c>
      <c r="BY44">
        <v>0.74145276327046994</v>
      </c>
      <c r="BZ44" s="38">
        <v>1.7944677700994704</v>
      </c>
    </row>
    <row r="45" spans="2:78">
      <c r="B45" s="6">
        <v>1939</v>
      </c>
      <c r="C45" s="3">
        <v>16313194</v>
      </c>
      <c r="D45" s="3">
        <v>770359</v>
      </c>
      <c r="E45" s="3">
        <v>537674</v>
      </c>
      <c r="F45" s="3">
        <v>497740</v>
      </c>
      <c r="G45" s="3">
        <v>548237</v>
      </c>
      <c r="H45" s="3">
        <v>880946</v>
      </c>
      <c r="I45" s="3">
        <v>1378852</v>
      </c>
      <c r="J45" s="3">
        <v>846015</v>
      </c>
      <c r="K45" s="3">
        <v>992950</v>
      </c>
      <c r="L45" s="3">
        <v>990015</v>
      </c>
      <c r="M45" s="3">
        <v>2315041</v>
      </c>
      <c r="N45" s="3">
        <v>2171736</v>
      </c>
      <c r="O45" s="3">
        <v>2685019</v>
      </c>
      <c r="P45" s="3">
        <v>1698610</v>
      </c>
      <c r="Q45" s="83">
        <f>SUM(D45:P45)</f>
        <v>16313194</v>
      </c>
      <c r="R45" s="41">
        <f t="shared" si="5"/>
        <v>7008624.0524570681</v>
      </c>
      <c r="S45" s="41">
        <f t="shared" si="6"/>
        <v>708920.39416311134</v>
      </c>
      <c r="T45" s="41">
        <f t="shared" si="7"/>
        <v>1610239.6582939574</v>
      </c>
      <c r="U45" s="41">
        <f t="shared" si="11"/>
        <v>9304569.9475429319</v>
      </c>
      <c r="V45" s="41">
        <f t="shared" si="8"/>
        <v>61438.605836888608</v>
      </c>
      <c r="W45" s="41">
        <f t="shared" si="9"/>
        <v>561496.34170604264</v>
      </c>
      <c r="X45" s="46">
        <v>0.92024678645035807</v>
      </c>
      <c r="Y45">
        <v>0.74145276327046994</v>
      </c>
      <c r="Z45" s="38">
        <v>1.7944677700994704</v>
      </c>
      <c r="AB45" s="6">
        <v>1940</v>
      </c>
      <c r="AC45" s="3">
        <v>677824.6</v>
      </c>
      <c r="AD45" s="3">
        <v>38053.199999999997</v>
      </c>
      <c r="AE45" s="3">
        <v>15880.4</v>
      </c>
      <c r="AF45" s="3">
        <v>15664.4</v>
      </c>
      <c r="AG45" s="3">
        <v>35358</v>
      </c>
      <c r="AH45" s="3">
        <v>45087.3</v>
      </c>
      <c r="AI45" s="3">
        <v>46917.1</v>
      </c>
      <c r="AJ45" s="3">
        <v>24056.3</v>
      </c>
      <c r="AK45" s="3">
        <v>11662.2</v>
      </c>
      <c r="AL45" s="3">
        <v>47376.4</v>
      </c>
      <c r="AM45" s="3">
        <v>121936.1</v>
      </c>
      <c r="AN45" s="3">
        <v>65510.7</v>
      </c>
      <c r="AO45" s="3">
        <v>103556.6</v>
      </c>
      <c r="AP45" s="3">
        <v>106765.2</v>
      </c>
      <c r="AQ45" s="83">
        <f>SUM(AD45:AP45)</f>
        <v>677823.9</v>
      </c>
      <c r="AR45" s="53">
        <f>SUM(AE45:AJ45)+AS45+AT45</f>
        <v>262261.93641434237</v>
      </c>
      <c r="AS45" s="53">
        <f>AD45*AX45</f>
        <v>30509.615483282396</v>
      </c>
      <c r="AT45" s="53">
        <f>AY45*AN45</f>
        <v>48788.820931059992</v>
      </c>
      <c r="AU45" s="45">
        <f>SUM(AE45:AJ45)+AV45+AW45</f>
        <v>209398.61688484164</v>
      </c>
      <c r="AV45" s="10">
        <f>(1-AY45)*AD45</f>
        <v>9713.2378159016425</v>
      </c>
      <c r="AW45" s="10">
        <f>(1-AY45)*AN45</f>
        <v>16721.879068940005</v>
      </c>
      <c r="AX45">
        <v>0.80176215096975811</v>
      </c>
      <c r="AY45">
        <v>0.744745834360799</v>
      </c>
      <c r="AZ45" s="38">
        <v>2.1471327688362272</v>
      </c>
      <c r="BB45" s="6">
        <v>1940</v>
      </c>
      <c r="BC45" s="3">
        <v>5398029</v>
      </c>
      <c r="BD45" s="3">
        <v>468369</v>
      </c>
      <c r="BE45" s="3">
        <v>46302</v>
      </c>
      <c r="BF45" s="3">
        <v>11014</v>
      </c>
      <c r="BG45" s="3">
        <v>60334</v>
      </c>
      <c r="BH45" s="3">
        <v>33622</v>
      </c>
      <c r="BI45" s="3">
        <v>76519</v>
      </c>
      <c r="BJ45" s="3">
        <v>36370</v>
      </c>
      <c r="BK45" s="3">
        <v>31913</v>
      </c>
      <c r="BL45" s="3">
        <v>308085</v>
      </c>
      <c r="BM45" s="3">
        <v>1049941</v>
      </c>
      <c r="BN45" s="3">
        <v>633731</v>
      </c>
      <c r="BO45" s="3">
        <v>1585172</v>
      </c>
      <c r="BP45" s="3">
        <v>1056657</v>
      </c>
      <c r="BQ45" s="3"/>
      <c r="BR45" s="41"/>
      <c r="BS45" s="10"/>
      <c r="BT45" s="10"/>
      <c r="BU45" s="10"/>
      <c r="BV45" s="10"/>
      <c r="BW45" s="10"/>
      <c r="BX45">
        <v>0.80176215096975811</v>
      </c>
      <c r="BY45">
        <v>0.744745834360799</v>
      </c>
      <c r="BZ45" s="38">
        <v>2.1471327688362272</v>
      </c>
    </row>
    <row r="46" spans="2:78">
      <c r="B46" s="6">
        <v>1940</v>
      </c>
      <c r="C46" s="3">
        <v>16272645</v>
      </c>
      <c r="D46" s="3">
        <v>1225693</v>
      </c>
      <c r="E46" s="3">
        <v>537577</v>
      </c>
      <c r="F46" s="3">
        <v>497739</v>
      </c>
      <c r="G46" s="3">
        <v>547751</v>
      </c>
      <c r="H46" s="3">
        <v>853121</v>
      </c>
      <c r="I46" s="3">
        <v>1354062</v>
      </c>
      <c r="J46" s="3">
        <v>845571</v>
      </c>
      <c r="K46" s="3">
        <v>904306</v>
      </c>
      <c r="L46" s="3">
        <v>987610</v>
      </c>
      <c r="M46" s="3">
        <v>2300510</v>
      </c>
      <c r="N46" s="3">
        <v>1854067</v>
      </c>
      <c r="O46" s="3">
        <v>2659104</v>
      </c>
      <c r="P46" s="3">
        <v>1705434</v>
      </c>
      <c r="Q46" s="83">
        <f>SUM(D46:P46)</f>
        <v>16272545</v>
      </c>
      <c r="R46" s="41">
        <f t="shared" si="5"/>
        <v>6999343.9309843993</v>
      </c>
      <c r="S46" s="41">
        <f t="shared" si="6"/>
        <v>982714.25610857573</v>
      </c>
      <c r="T46" s="41">
        <f t="shared" si="7"/>
        <v>1380808.6748758235</v>
      </c>
      <c r="U46" s="41">
        <f t="shared" si="11"/>
        <v>9273201.0690155998</v>
      </c>
      <c r="V46" s="41">
        <f t="shared" si="8"/>
        <v>242978.74389142427</v>
      </c>
      <c r="W46" s="41">
        <f t="shared" si="9"/>
        <v>473258.32512417651</v>
      </c>
      <c r="X46">
        <v>0.80176215096975811</v>
      </c>
      <c r="Y46">
        <v>0.744745834360799</v>
      </c>
      <c r="Z46" s="38">
        <v>2.1471327688362272</v>
      </c>
      <c r="AB46" s="2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84"/>
      <c r="AR46" s="30"/>
      <c r="AS46" s="30"/>
      <c r="AT46" s="30"/>
      <c r="AU46" s="30"/>
      <c r="AV46" s="30"/>
      <c r="AW46" s="30"/>
      <c r="BB46" s="28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30"/>
      <c r="BS46" s="30"/>
      <c r="BT46" s="30"/>
      <c r="BU46" s="30"/>
      <c r="BV46" s="30"/>
      <c r="BW46" s="30"/>
    </row>
    <row r="47" spans="2:78">
      <c r="B47" s="28"/>
      <c r="C47" s="29"/>
      <c r="D47" s="29"/>
      <c r="E47" s="29" t="s">
        <v>110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84"/>
      <c r="R47" s="30"/>
      <c r="S47" s="30"/>
      <c r="T47" s="30"/>
      <c r="U47" s="30"/>
      <c r="V47" s="30"/>
      <c r="W47" s="30"/>
      <c r="AB47" s="6">
        <v>1955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83"/>
      <c r="AR47" s="10"/>
      <c r="AS47" s="10"/>
      <c r="AT47" s="10"/>
      <c r="AU47" s="10"/>
      <c r="AV47" s="10"/>
      <c r="AW47" s="10"/>
      <c r="BB47" s="6">
        <v>1955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10"/>
      <c r="BS47" s="10"/>
      <c r="BT47" s="10"/>
      <c r="BU47" s="10"/>
      <c r="BV47" s="10"/>
      <c r="BW47" s="10"/>
    </row>
    <row r="48" spans="2:78">
      <c r="B48" s="6">
        <v>1955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83"/>
      <c r="R48" s="10"/>
      <c r="S48" s="10"/>
      <c r="T48" s="10"/>
      <c r="U48" s="10"/>
      <c r="V48" s="10"/>
      <c r="W48" s="10"/>
      <c r="AB48" s="6">
        <v>1956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83"/>
      <c r="AR48" s="10"/>
      <c r="AS48" s="10"/>
      <c r="AT48" s="10"/>
      <c r="AU48" s="10"/>
      <c r="AV48" s="10"/>
      <c r="AW48" s="10"/>
      <c r="BB48" s="6">
        <v>1956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10"/>
      <c r="BS48" s="10"/>
      <c r="BT48" s="10"/>
      <c r="BU48" s="10"/>
      <c r="BV48" s="10"/>
      <c r="BW48" s="10"/>
    </row>
    <row r="49" spans="2:75">
      <c r="B49" s="6">
        <v>1956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3"/>
      <c r="R49" s="10"/>
      <c r="S49" s="10"/>
      <c r="T49" s="10"/>
      <c r="U49" s="10"/>
      <c r="V49" s="10"/>
      <c r="W49" s="10"/>
      <c r="AB49" s="6">
        <v>1957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83"/>
      <c r="AR49" s="10"/>
      <c r="AS49" s="10"/>
      <c r="AT49" s="10"/>
      <c r="AU49" s="10"/>
      <c r="AV49" s="10"/>
      <c r="AW49" s="10"/>
      <c r="BB49" s="6">
        <v>1957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10"/>
      <c r="BS49" s="10"/>
      <c r="BT49" s="10"/>
      <c r="BU49" s="10"/>
      <c r="BV49" s="10"/>
      <c r="BW49" s="10"/>
    </row>
    <row r="50" spans="2:75">
      <c r="B50" s="6">
        <v>1957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83"/>
      <c r="R50" s="10"/>
      <c r="S50" s="10"/>
      <c r="T50" s="10"/>
      <c r="U50" s="10"/>
      <c r="V50" s="10"/>
      <c r="W50" s="10"/>
      <c r="AB50" s="6">
        <v>1958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83"/>
      <c r="AR50" s="10"/>
      <c r="AS50" s="10"/>
      <c r="AT50" s="10"/>
      <c r="AU50" s="10"/>
      <c r="AV50" s="10"/>
      <c r="AW50" s="10"/>
      <c r="BB50" s="6">
        <v>1958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10"/>
      <c r="BS50" s="10"/>
      <c r="BT50" s="10"/>
      <c r="BU50" s="10"/>
      <c r="BV50" s="10"/>
      <c r="BW50" s="10"/>
    </row>
    <row r="51" spans="2:75">
      <c r="B51" s="6">
        <v>1958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83"/>
      <c r="R51" s="10"/>
      <c r="S51" s="10"/>
      <c r="T51" s="10"/>
      <c r="U51" s="10"/>
      <c r="V51" s="10"/>
      <c r="W51" s="10"/>
      <c r="AB51" s="6">
        <v>1958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83"/>
      <c r="AR51" s="10"/>
      <c r="AS51" s="10"/>
      <c r="AT51" s="10"/>
      <c r="AU51" s="10"/>
      <c r="AV51" s="10"/>
      <c r="AW51" s="10"/>
      <c r="BB51" s="6">
        <v>1958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10"/>
      <c r="BS51" s="10"/>
      <c r="BT51" s="10"/>
      <c r="BU51" s="10"/>
      <c r="BV51" s="10"/>
      <c r="BW51" s="10"/>
    </row>
    <row r="52" spans="2:75">
      <c r="B52" s="6">
        <v>1958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3"/>
      <c r="R52" s="10"/>
      <c r="S52" s="10"/>
      <c r="T52" s="10"/>
      <c r="U52" s="10"/>
      <c r="V52" s="10"/>
      <c r="W52" s="10"/>
      <c r="AB52" s="7">
        <v>1960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5"/>
      <c r="AR52" s="11"/>
      <c r="AS52" s="11"/>
      <c r="AT52" s="11"/>
      <c r="AU52" s="11"/>
      <c r="AV52" s="11"/>
      <c r="AW52" s="11"/>
      <c r="BB52" s="7">
        <v>1960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11"/>
      <c r="BS52" s="11"/>
      <c r="BT52" s="11"/>
      <c r="BU52" s="11"/>
      <c r="BV52" s="11"/>
      <c r="BW52" s="11"/>
    </row>
    <row r="53" spans="2:75">
      <c r="B53" s="7">
        <v>1960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5"/>
      <c r="R53" s="11"/>
      <c r="S53" s="11"/>
      <c r="T53" s="11"/>
      <c r="U53" s="11"/>
      <c r="V53" s="11"/>
      <c r="W53" s="11"/>
    </row>
    <row r="54" spans="2: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86"/>
      <c r="R54" s="20"/>
      <c r="S54" s="20"/>
      <c r="T54" s="20"/>
      <c r="U54" s="20"/>
      <c r="V54" s="20"/>
      <c r="W54" s="20"/>
    </row>
    <row r="55" spans="2: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86"/>
      <c r="R55" s="20"/>
      <c r="S55" s="20"/>
      <c r="T55" s="20"/>
      <c r="U55" s="20"/>
      <c r="V55" s="20"/>
      <c r="W55" s="20"/>
      <c r="AB55" s="51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86"/>
      <c r="AR55" s="20"/>
      <c r="AS55" s="20"/>
      <c r="AT55" s="20"/>
      <c r="AU55" s="20"/>
      <c r="AV55" s="20"/>
      <c r="AW55" s="20"/>
      <c r="BB55" s="51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20"/>
      <c r="BS55" s="20"/>
      <c r="BT55" s="20"/>
      <c r="BU55" s="20"/>
      <c r="BV55" s="20"/>
      <c r="BW55" s="20"/>
    </row>
    <row r="56" spans="2: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86"/>
      <c r="R56" s="20"/>
      <c r="S56" s="20"/>
      <c r="T56" s="20"/>
      <c r="U56" s="20"/>
      <c r="V56" s="20"/>
      <c r="W56" s="20"/>
      <c r="AB56" s="51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86"/>
      <c r="AR56" s="20"/>
      <c r="AS56" s="20"/>
      <c r="AT56" s="20"/>
      <c r="AU56" s="20"/>
      <c r="AV56" s="20"/>
      <c r="AW56" s="20"/>
      <c r="BB56" s="51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20"/>
      <c r="BS56" s="20"/>
      <c r="BT56" s="20"/>
      <c r="BU56" s="20"/>
      <c r="BV56" s="20"/>
      <c r="BW56" s="20"/>
    </row>
    <row r="57" spans="2: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86"/>
      <c r="R57" s="20"/>
      <c r="S57" s="20"/>
      <c r="T57" s="20"/>
      <c r="U57" s="20"/>
      <c r="V57" s="20"/>
      <c r="W57" s="20"/>
      <c r="AB57" s="51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86"/>
      <c r="AR57" s="20"/>
      <c r="AS57" s="20"/>
      <c r="AT57" s="20"/>
      <c r="AU57" s="20"/>
      <c r="AV57" s="20"/>
      <c r="AW57" s="20"/>
      <c r="BB57" s="51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20"/>
      <c r="BS57" s="20"/>
      <c r="BT57" s="20"/>
      <c r="BU57" s="20"/>
      <c r="BV57" s="20"/>
      <c r="BW57" s="20"/>
    </row>
    <row r="58" spans="2: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86"/>
      <c r="R58" s="20"/>
      <c r="S58" s="20"/>
      <c r="T58" s="20"/>
      <c r="U58" s="20"/>
      <c r="V58" s="20"/>
      <c r="W58" s="20"/>
      <c r="AB58" s="51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86"/>
      <c r="AR58" s="20"/>
      <c r="AS58" s="20"/>
      <c r="AT58" s="20"/>
      <c r="AU58" s="20"/>
      <c r="AV58" s="20"/>
      <c r="AW58" s="20"/>
      <c r="BB58" s="51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20"/>
      <c r="BS58" s="20"/>
      <c r="BT58" s="20"/>
      <c r="BU58" s="20"/>
      <c r="BV58" s="20"/>
      <c r="BW58" s="20"/>
    </row>
    <row r="59" spans="2: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86"/>
      <c r="R59" s="20"/>
      <c r="S59" s="20"/>
      <c r="T59" s="20"/>
      <c r="U59" s="20"/>
      <c r="V59" s="20"/>
      <c r="W59" s="20"/>
      <c r="AB59" s="51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86"/>
      <c r="AR59" s="20"/>
      <c r="AS59" s="20"/>
      <c r="AT59" s="20"/>
      <c r="AU59" s="20"/>
      <c r="AV59" s="20"/>
      <c r="AW59" s="20"/>
      <c r="BB59" s="51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20"/>
      <c r="BS59" s="20"/>
      <c r="BT59" s="20"/>
      <c r="BU59" s="20"/>
      <c r="BV59" s="20"/>
      <c r="BW59" s="20"/>
    </row>
    <row r="60" spans="2: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86"/>
      <c r="R60" s="20"/>
      <c r="S60" s="20"/>
      <c r="T60" s="20"/>
      <c r="U60" s="20"/>
      <c r="V60" s="20"/>
      <c r="W60" s="20"/>
      <c r="AB60" s="51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86"/>
      <c r="AR60" s="20"/>
      <c r="AS60" s="20"/>
      <c r="AT60" s="20"/>
      <c r="AU60" s="20"/>
      <c r="AV60" s="20"/>
      <c r="AW60" s="20"/>
      <c r="BB60" s="51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20"/>
      <c r="BS60" s="20"/>
      <c r="BT60" s="20"/>
      <c r="BU60" s="20"/>
      <c r="BV60" s="20"/>
      <c r="BW60" s="20"/>
    </row>
    <row r="61" spans="2: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86"/>
      <c r="R61" s="20"/>
      <c r="S61" s="20"/>
      <c r="T61" s="20"/>
      <c r="U61" s="20"/>
      <c r="V61" s="20"/>
      <c r="W61" s="20"/>
      <c r="AB61" s="51"/>
      <c r="AC61" s="35"/>
      <c r="AD61" s="35"/>
      <c r="AE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86"/>
      <c r="AR61" s="20"/>
      <c r="AS61" s="20"/>
      <c r="AT61" s="20"/>
      <c r="AU61" s="20"/>
      <c r="AV61" s="20"/>
      <c r="AW61" s="20"/>
      <c r="BB61" s="51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20"/>
    </row>
    <row r="62" spans="2:75">
      <c r="B62" t="s">
        <v>125</v>
      </c>
      <c r="C62" s="103" t="s">
        <v>129</v>
      </c>
      <c r="D62" s="38"/>
      <c r="E62" s="38" t="s">
        <v>128</v>
      </c>
      <c r="F62" t="s">
        <v>130</v>
      </c>
      <c r="G62" t="s">
        <v>112</v>
      </c>
      <c r="AB62" t="s">
        <v>125</v>
      </c>
      <c r="AC62" s="107" t="s">
        <v>131</v>
      </c>
      <c r="AD62" s="38"/>
      <c r="AE62" s="38" t="s">
        <v>128</v>
      </c>
      <c r="AG62" t="s">
        <v>36</v>
      </c>
      <c r="AI62" t="s">
        <v>47</v>
      </c>
      <c r="BB62" t="s">
        <v>125</v>
      </c>
      <c r="BC62" s="103" t="s">
        <v>132</v>
      </c>
      <c r="BD62" s="38"/>
      <c r="BE62" s="38" t="s">
        <v>128</v>
      </c>
      <c r="BG62" t="s">
        <v>177</v>
      </c>
      <c r="BI62" t="s">
        <v>112</v>
      </c>
    </row>
    <row r="63" spans="2:75">
      <c r="B63" s="13"/>
      <c r="C63" s="14" t="s">
        <v>49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82"/>
      <c r="R63" s="13" t="s">
        <v>55</v>
      </c>
      <c r="S63" s="14"/>
      <c r="T63" s="15"/>
      <c r="U63" s="14" t="s">
        <v>56</v>
      </c>
      <c r="V63" s="14"/>
      <c r="W63" s="15"/>
      <c r="AB63" s="13"/>
      <c r="AC63" s="82" t="s">
        <v>49</v>
      </c>
      <c r="AD63" s="82"/>
      <c r="AE63" s="82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82"/>
      <c r="AR63" s="13" t="s">
        <v>55</v>
      </c>
      <c r="AS63" s="14"/>
      <c r="AT63" s="15"/>
      <c r="AU63" s="14" t="s">
        <v>56</v>
      </c>
      <c r="AV63" s="14"/>
      <c r="AW63" s="15"/>
      <c r="BB63" s="13"/>
      <c r="BC63" s="14" t="s">
        <v>49</v>
      </c>
      <c r="BD63" s="82"/>
      <c r="BE63" s="82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3" t="s">
        <v>55</v>
      </c>
      <c r="BS63" s="14"/>
      <c r="BT63" s="15"/>
      <c r="BU63" s="14" t="s">
        <v>56</v>
      </c>
      <c r="BV63" s="14"/>
      <c r="BW63" s="15"/>
    </row>
    <row r="64" spans="2:75">
      <c r="B64" s="1"/>
      <c r="C64" s="28" t="s">
        <v>14</v>
      </c>
      <c r="D64" s="1" t="s">
        <v>0</v>
      </c>
      <c r="E64" s="1" t="s">
        <v>1</v>
      </c>
      <c r="F64" s="1" t="s">
        <v>2</v>
      </c>
      <c r="G64" s="1" t="s">
        <v>3</v>
      </c>
      <c r="H64" s="1" t="s">
        <v>4</v>
      </c>
      <c r="I64" s="1" t="s">
        <v>5</v>
      </c>
      <c r="J64" s="1" t="s">
        <v>6</v>
      </c>
      <c r="K64" s="1" t="s">
        <v>7</v>
      </c>
      <c r="L64" s="1" t="s">
        <v>8</v>
      </c>
      <c r="M64" s="1" t="s">
        <v>9</v>
      </c>
      <c r="N64" s="1" t="s">
        <v>10</v>
      </c>
      <c r="O64" s="1" t="s">
        <v>11</v>
      </c>
      <c r="P64" s="1" t="s">
        <v>12</v>
      </c>
      <c r="Q64" s="28"/>
      <c r="R64" s="28" t="s">
        <v>13</v>
      </c>
      <c r="S64" s="28" t="s">
        <v>50</v>
      </c>
      <c r="T64" s="28" t="s">
        <v>51</v>
      </c>
      <c r="U64" s="28" t="s">
        <v>52</v>
      </c>
      <c r="V64" s="28" t="s">
        <v>53</v>
      </c>
      <c r="W64" s="28" t="s">
        <v>54</v>
      </c>
      <c r="AB64" s="1"/>
      <c r="AC64" s="28" t="s">
        <v>14</v>
      </c>
      <c r="AD64" s="28" t="s">
        <v>0</v>
      </c>
      <c r="AE64" s="28" t="s">
        <v>1</v>
      </c>
      <c r="AF64" s="1" t="s">
        <v>2</v>
      </c>
      <c r="AG64" s="1" t="s">
        <v>3</v>
      </c>
      <c r="AH64" s="1" t="s">
        <v>4</v>
      </c>
      <c r="AI64" s="1" t="s">
        <v>5</v>
      </c>
      <c r="AJ64" s="1" t="s">
        <v>6</v>
      </c>
      <c r="AK64" s="1" t="s">
        <v>7</v>
      </c>
      <c r="AL64" s="1" t="s">
        <v>8</v>
      </c>
      <c r="AM64" s="1" t="s">
        <v>9</v>
      </c>
      <c r="AN64" s="1" t="s">
        <v>10</v>
      </c>
      <c r="AO64" s="1" t="s">
        <v>11</v>
      </c>
      <c r="AP64" s="1" t="s">
        <v>12</v>
      </c>
      <c r="AQ64" s="28"/>
      <c r="AR64" s="28" t="s">
        <v>13</v>
      </c>
      <c r="AS64" s="28" t="s">
        <v>50</v>
      </c>
      <c r="AT64" s="28" t="s">
        <v>51</v>
      </c>
      <c r="AU64" s="28" t="s">
        <v>52</v>
      </c>
      <c r="AV64" s="28" t="s">
        <v>53</v>
      </c>
      <c r="AW64" s="28" t="s">
        <v>54</v>
      </c>
      <c r="BB64" s="1"/>
      <c r="BC64" s="28" t="s">
        <v>14</v>
      </c>
      <c r="BD64" s="1" t="s">
        <v>0</v>
      </c>
      <c r="BE64" s="1" t="s">
        <v>1</v>
      </c>
      <c r="BF64" s="1" t="s">
        <v>2</v>
      </c>
      <c r="BG64" s="1" t="s">
        <v>3</v>
      </c>
      <c r="BH64" s="1" t="s">
        <v>4</v>
      </c>
      <c r="BI64" s="1" t="s">
        <v>5</v>
      </c>
      <c r="BJ64" s="1" t="s">
        <v>6</v>
      </c>
      <c r="BK64" s="1" t="s">
        <v>7</v>
      </c>
      <c r="BL64" s="1" t="s">
        <v>8</v>
      </c>
      <c r="BM64" s="1" t="s">
        <v>9</v>
      </c>
      <c r="BN64" s="1" t="s">
        <v>10</v>
      </c>
      <c r="BO64" s="1" t="s">
        <v>11</v>
      </c>
      <c r="BP64" s="1" t="s">
        <v>12</v>
      </c>
      <c r="BQ64" s="118"/>
      <c r="BR64" s="28" t="s">
        <v>13</v>
      </c>
      <c r="BS64" s="28" t="s">
        <v>50</v>
      </c>
      <c r="BT64" s="28" t="s">
        <v>51</v>
      </c>
      <c r="BU64" s="28" t="s">
        <v>52</v>
      </c>
      <c r="BV64" s="28" t="s">
        <v>53</v>
      </c>
      <c r="BW64" s="28" t="s">
        <v>54</v>
      </c>
    </row>
    <row r="65" spans="2:78">
      <c r="B65" s="5">
        <v>1911</v>
      </c>
      <c r="C65" s="43">
        <f>C115+C215+C265+C315+C365</f>
        <v>53652.198373322513</v>
      </c>
      <c r="D65" s="43">
        <f t="shared" ref="D65:P65" si="14">D115+D215+D265+D315+D365</f>
        <v>5309.0478671860492</v>
      </c>
      <c r="E65" s="43">
        <f t="shared" si="14"/>
        <v>2407.0757255727785</v>
      </c>
      <c r="F65" s="43">
        <f t="shared" si="14"/>
        <v>3293.0058239096138</v>
      </c>
      <c r="G65" s="43">
        <f t="shared" si="14"/>
        <v>3638.1428495189439</v>
      </c>
      <c r="H65" s="43">
        <f t="shared" si="14"/>
        <v>6419.7956840655415</v>
      </c>
      <c r="I65" s="43">
        <f t="shared" si="14"/>
        <v>5635.6986817660954</v>
      </c>
      <c r="J65" s="43">
        <f t="shared" si="14"/>
        <v>4952.7028620549809</v>
      </c>
      <c r="K65" s="43">
        <f t="shared" si="14"/>
        <v>4189.2590300729353</v>
      </c>
      <c r="L65" s="43">
        <f t="shared" si="14"/>
        <v>3639.0258424601675</v>
      </c>
      <c r="M65" s="43">
        <f t="shared" si="14"/>
        <v>4305.552955822649</v>
      </c>
      <c r="N65" s="43">
        <f t="shared" si="14"/>
        <v>3162.0609921053442</v>
      </c>
      <c r="O65" s="43">
        <f t="shared" si="14"/>
        <v>4805.7588684296434</v>
      </c>
      <c r="P65" s="43">
        <f t="shared" si="14"/>
        <v>1895.0711903577717</v>
      </c>
      <c r="Q65" s="83">
        <f t="shared" ref="Q65:Q76" si="15">SUM(D65:P65)</f>
        <v>53652.198373322513</v>
      </c>
      <c r="R65" s="105">
        <f t="shared" ref="R65:R94" si="16">SUM(E65:J65)+S65+T65</f>
        <v>33459.998247005256</v>
      </c>
      <c r="S65" s="105">
        <f t="shared" ref="S65:S94" si="17">D65*X65</f>
        <v>4794.8262883229645</v>
      </c>
      <c r="T65" s="105">
        <f t="shared" ref="T65:T94" si="18">Y65*N65</f>
        <v>2318.7503317943342</v>
      </c>
      <c r="U65" s="105">
        <f t="shared" ref="U65:U94" si="19">Q65-R65</f>
        <v>20192.200126317257</v>
      </c>
      <c r="V65" s="105">
        <f t="shared" ref="V65:V94" si="20">(1-X65)*D65</f>
        <v>514.22157886308435</v>
      </c>
      <c r="W65" s="105">
        <f t="shared" ref="W65:W94" si="21">(1-Y65)*N65</f>
        <v>843.31066031100988</v>
      </c>
      <c r="X65" s="34">
        <v>0.90314241051745558</v>
      </c>
      <c r="Y65" s="34">
        <v>0.7333034807309261</v>
      </c>
      <c r="Z65" s="38">
        <v>0.55587714915230824</v>
      </c>
      <c r="AB65" s="5">
        <v>1911</v>
      </c>
      <c r="AC65" s="43">
        <f t="shared" ref="AC65:AP65" si="22">AC115+AC215+AC265+AC315+AC365</f>
        <v>44477.672451484359</v>
      </c>
      <c r="AD65" s="43">
        <f t="shared" si="22"/>
        <v>5850.6526947238708</v>
      </c>
      <c r="AE65" s="43">
        <f t="shared" si="22"/>
        <v>1787.995024351771</v>
      </c>
      <c r="AF65" s="43">
        <f t="shared" si="22"/>
        <v>2546.6994612893127</v>
      </c>
      <c r="AG65" s="43">
        <f t="shared" si="22"/>
        <v>2938.0383576854583</v>
      </c>
      <c r="AH65" s="43">
        <f t="shared" si="22"/>
        <v>4990.9305347385271</v>
      </c>
      <c r="AI65" s="43">
        <f t="shared" si="22"/>
        <v>4224.7995692502554</v>
      </c>
      <c r="AJ65" s="43">
        <f t="shared" si="22"/>
        <v>4105.7906726435785</v>
      </c>
      <c r="AK65" s="43">
        <f t="shared" si="22"/>
        <v>3472.8957359304636</v>
      </c>
      <c r="AL65" s="43">
        <f t="shared" si="22"/>
        <v>3016.7524233994786</v>
      </c>
      <c r="AM65" s="43">
        <f t="shared" si="22"/>
        <v>3569.3034003769758</v>
      </c>
      <c r="AN65" s="43">
        <f t="shared" si="22"/>
        <v>2621.3485624553305</v>
      </c>
      <c r="AO65" s="43">
        <f t="shared" si="22"/>
        <v>3983.9741019281742</v>
      </c>
      <c r="AP65" s="43">
        <f t="shared" si="22"/>
        <v>1571.0140168065927</v>
      </c>
      <c r="AQ65" s="104">
        <f t="shared" ref="AQ65:AQ80" si="23">SUM(AD65:AP65)</f>
        <v>44680.194555579787</v>
      </c>
      <c r="AR65" s="73">
        <f t="shared" ref="AR65:AR94" si="24">SUM(AE65:AJ65)+AS65+AT65</f>
        <v>27800.470222829772</v>
      </c>
      <c r="AS65" s="73">
        <f t="shared" ref="AS65:AS94" si="25">AD65*AX65</f>
        <v>5283.9725778133643</v>
      </c>
      <c r="AT65" s="73">
        <f t="shared" ref="AT65:AT94" si="26">AY65*AN65</f>
        <v>1922.2440250575032</v>
      </c>
      <c r="AU65" s="73">
        <f t="shared" ref="AU65:AU94" si="27">AQ65-AR65</f>
        <v>16879.724332750015</v>
      </c>
      <c r="AV65" s="73">
        <f t="shared" ref="AV65:AV94" si="28">(1-AX65)*AD65</f>
        <v>566.68011691050697</v>
      </c>
      <c r="AW65" s="73">
        <f t="shared" ref="AW65:AW94" si="29">(1-AY65)*AN65</f>
        <v>699.10453739782724</v>
      </c>
      <c r="AX65" s="34">
        <v>0.90314241051745558</v>
      </c>
      <c r="AY65" s="34">
        <v>0.7333034807309261</v>
      </c>
      <c r="AZ65" s="38">
        <v>0.55587714915230824</v>
      </c>
      <c r="BB65" s="5">
        <v>1911</v>
      </c>
      <c r="BC65" s="43">
        <f t="shared" ref="BC65:BP65" si="30">BC115+BC215+BC265+BC315+BC365</f>
        <v>80013.493123995373</v>
      </c>
      <c r="BD65" s="43">
        <f t="shared" si="30"/>
        <v>10525.082212222425</v>
      </c>
      <c r="BE65" s="43">
        <f t="shared" si="30"/>
        <v>3216.5290965429972</v>
      </c>
      <c r="BF65" s="43">
        <f t="shared" si="30"/>
        <v>4581.4069982422079</v>
      </c>
      <c r="BG65" s="43">
        <f t="shared" si="30"/>
        <v>5285.4094869088549</v>
      </c>
      <c r="BH65" s="43">
        <f t="shared" si="30"/>
        <v>8978.4776048979675</v>
      </c>
      <c r="BI65" s="43">
        <f t="shared" si="30"/>
        <v>7600.2396855005027</v>
      </c>
      <c r="BJ65" s="43">
        <f t="shared" si="30"/>
        <v>7386.1476027657454</v>
      </c>
      <c r="BK65" s="43">
        <f t="shared" si="30"/>
        <v>6247.5957884336476</v>
      </c>
      <c r="BL65" s="43">
        <f t="shared" si="30"/>
        <v>5427.012835479768</v>
      </c>
      <c r="BM65" s="43">
        <f t="shared" si="30"/>
        <v>6421.0291893092372</v>
      </c>
      <c r="BN65" s="43">
        <f t="shared" si="30"/>
        <v>4715.6976437199983</v>
      </c>
      <c r="BO65" s="43">
        <f t="shared" si="30"/>
        <v>7167.0046304360312</v>
      </c>
      <c r="BP65" s="43">
        <f t="shared" si="30"/>
        <v>2826.1892383997611</v>
      </c>
      <c r="BQ65" s="43">
        <f>SUM(BD65:BP65)</f>
        <v>80377.822012859135</v>
      </c>
      <c r="BR65" s="120">
        <f t="shared" ref="BR65:BR94" si="31">SUM(BE65:BJ65)+BS65+BT65</f>
        <v>50011.896091113733</v>
      </c>
      <c r="BS65" s="120">
        <f t="shared" ref="BS65:BS94" si="32">BD65*BX65</f>
        <v>9505.6481200409544</v>
      </c>
      <c r="BT65" s="120">
        <f t="shared" ref="BT65:BT94" si="33">BY65*BN65</f>
        <v>3458.0374962145015</v>
      </c>
      <c r="BU65" s="120">
        <f>BC65-BR65</f>
        <v>30001.59703288164</v>
      </c>
      <c r="BV65" s="120">
        <f t="shared" ref="BV65:BV94" si="34">(1-BX65)*BD65</f>
        <v>1019.4340921814701</v>
      </c>
      <c r="BW65" s="120">
        <f t="shared" ref="BW65:BW94" si="35">(1-BY65)*BN65</f>
        <v>1257.660147505497</v>
      </c>
      <c r="BX65" s="34">
        <v>0.90314241051745558</v>
      </c>
      <c r="BY65" s="34">
        <v>0.7333034807309261</v>
      </c>
      <c r="BZ65" s="38">
        <v>0.55587714915230824</v>
      </c>
    </row>
    <row r="66" spans="2:78">
      <c r="B66" s="6">
        <v>1912</v>
      </c>
      <c r="C66" s="43">
        <f t="shared" ref="C66:C94" si="36">C116+C216+C266+C316+C366</f>
        <v>62084.566035257805</v>
      </c>
      <c r="D66" s="43">
        <f t="shared" ref="D66:P66" si="37">D116+D216+D266+D316+D366</f>
        <v>6023.5911411191692</v>
      </c>
      <c r="E66" s="43">
        <f t="shared" si="37"/>
        <v>2844.7023702667025</v>
      </c>
      <c r="F66" s="43">
        <f t="shared" si="37"/>
        <v>3752.5693607251205</v>
      </c>
      <c r="G66" s="43">
        <f t="shared" si="37"/>
        <v>4157.9429063834932</v>
      </c>
      <c r="H66" s="43">
        <f t="shared" si="37"/>
        <v>7343.3739475788634</v>
      </c>
      <c r="I66" s="43">
        <f t="shared" si="37"/>
        <v>6430.0430914053313</v>
      </c>
      <c r="J66" s="43">
        <f t="shared" si="37"/>
        <v>5614.0180370625612</v>
      </c>
      <c r="K66" s="43">
        <f t="shared" si="37"/>
        <v>4848.3029202272101</v>
      </c>
      <c r="L66" s="43">
        <f t="shared" si="37"/>
        <v>4164.0417950162282</v>
      </c>
      <c r="M66" s="43">
        <f t="shared" si="37"/>
        <v>5096.0607838838896</v>
      </c>
      <c r="N66" s="43">
        <f t="shared" si="37"/>
        <v>3673.8733366055735</v>
      </c>
      <c r="O66" s="43">
        <f t="shared" si="37"/>
        <v>5861.9320224672329</v>
      </c>
      <c r="P66" s="43">
        <f t="shared" si="37"/>
        <v>2274.1143225164265</v>
      </c>
      <c r="Q66" s="83">
        <f t="shared" si="15"/>
        <v>62084.566035257812</v>
      </c>
      <c r="R66" s="105">
        <f t="shared" si="16"/>
        <v>38276.87444208144</v>
      </c>
      <c r="S66" s="105">
        <f t="shared" si="17"/>
        <v>5440.1606231619571</v>
      </c>
      <c r="T66" s="105">
        <f t="shared" si="18"/>
        <v>2694.0641054974085</v>
      </c>
      <c r="U66" s="105">
        <f t="shared" si="19"/>
        <v>23807.691593176372</v>
      </c>
      <c r="V66" s="105">
        <f t="shared" si="20"/>
        <v>583.4305179572118</v>
      </c>
      <c r="W66" s="105">
        <f t="shared" si="21"/>
        <v>979.80923110816514</v>
      </c>
      <c r="X66" s="34">
        <v>0.90314241051745558</v>
      </c>
      <c r="Y66" s="34">
        <v>0.7333034807309261</v>
      </c>
      <c r="Z66" s="38">
        <v>0.63442790535518445</v>
      </c>
      <c r="AB66" s="6">
        <v>1912</v>
      </c>
      <c r="AC66" s="43">
        <f t="shared" ref="AC66:AP66" si="38">AC116+AC216+AC266+AC316+AC366</f>
        <v>51468.105243228718</v>
      </c>
      <c r="AD66" s="43">
        <f t="shared" si="38"/>
        <v>6371.8357121031841</v>
      </c>
      <c r="AE66" s="43">
        <f t="shared" si="38"/>
        <v>2121.1479371096202</v>
      </c>
      <c r="AF66" s="43">
        <f t="shared" si="38"/>
        <v>2972.2337322843191</v>
      </c>
      <c r="AG66" s="43">
        <f t="shared" si="38"/>
        <v>3235.5767091908278</v>
      </c>
      <c r="AH66" s="43">
        <f t="shared" si="38"/>
        <v>5457.121082704658</v>
      </c>
      <c r="AI66" s="43">
        <f t="shared" si="38"/>
        <v>4865.2708105389047</v>
      </c>
      <c r="AJ66" s="43">
        <f t="shared" si="38"/>
        <v>4654.0209527248617</v>
      </c>
      <c r="AK66" s="43">
        <f t="shared" si="38"/>
        <v>4019.2431208683579</v>
      </c>
      <c r="AL66" s="43">
        <f t="shared" si="38"/>
        <v>3451.9906480684531</v>
      </c>
      <c r="AM66" s="43">
        <f t="shared" si="38"/>
        <v>4224.6343898397445</v>
      </c>
      <c r="AN66" s="43">
        <f t="shared" si="38"/>
        <v>3045.6409960460201</v>
      </c>
      <c r="AO66" s="43">
        <f t="shared" si="38"/>
        <v>4859.5416466253355</v>
      </c>
      <c r="AP66" s="43">
        <f t="shared" si="38"/>
        <v>1885.2407733661178</v>
      </c>
      <c r="AQ66" s="104">
        <f t="shared" si="23"/>
        <v>51163.49851147041</v>
      </c>
      <c r="AR66" s="73">
        <f t="shared" si="24"/>
        <v>31293.425432460619</v>
      </c>
      <c r="AS66" s="73">
        <f t="shared" si="25"/>
        <v>5754.675064450078</v>
      </c>
      <c r="AT66" s="73">
        <f t="shared" si="26"/>
        <v>2233.3791434573513</v>
      </c>
      <c r="AU66" s="73">
        <f t="shared" si="27"/>
        <v>19870.073079009791</v>
      </c>
      <c r="AV66" s="73">
        <f t="shared" si="28"/>
        <v>617.16064765310625</v>
      </c>
      <c r="AW66" s="73">
        <f t="shared" si="29"/>
        <v>812.26185258866883</v>
      </c>
      <c r="AX66" s="34">
        <v>0.90314241051745558</v>
      </c>
      <c r="AY66" s="34">
        <v>0.7333034807309261</v>
      </c>
      <c r="AZ66" s="38">
        <v>0.63442790535518445</v>
      </c>
      <c r="BB66" s="6">
        <v>1912</v>
      </c>
      <c r="BC66" s="43">
        <f t="shared" ref="BC66:BP66" si="39">BC116+BC216+BC266+BC316+BC366</f>
        <v>81125.222911521036</v>
      </c>
      <c r="BD66" s="43">
        <f t="shared" si="39"/>
        <v>10043.435445255063</v>
      </c>
      <c r="BE66" s="43">
        <f t="shared" si="39"/>
        <v>3343.4026454465234</v>
      </c>
      <c r="BF66" s="43">
        <f t="shared" si="39"/>
        <v>4684.9038435979801</v>
      </c>
      <c r="BG66" s="43">
        <f t="shared" si="39"/>
        <v>5099.9911603500314</v>
      </c>
      <c r="BH66" s="43">
        <f t="shared" si="39"/>
        <v>8601.6410007209397</v>
      </c>
      <c r="BI66" s="43">
        <f t="shared" si="39"/>
        <v>7668.7528550861634</v>
      </c>
      <c r="BJ66" s="43">
        <f t="shared" si="39"/>
        <v>7335.7759225917216</v>
      </c>
      <c r="BK66" s="43">
        <f t="shared" si="39"/>
        <v>6335.2243603127517</v>
      </c>
      <c r="BL66" s="43">
        <f t="shared" si="39"/>
        <v>5441.1078373607425</v>
      </c>
      <c r="BM66" s="43">
        <f t="shared" si="39"/>
        <v>6658.9668489985215</v>
      </c>
      <c r="BN66" s="43">
        <f t="shared" si="39"/>
        <v>4800.610077737545</v>
      </c>
      <c r="BO66" s="43">
        <f t="shared" si="39"/>
        <v>7659.7224138568135</v>
      </c>
      <c r="BP66" s="43">
        <f t="shared" si="39"/>
        <v>2971.5602946416202</v>
      </c>
      <c r="BQ66" s="43">
        <f t="shared" ref="BQ66:BQ94" si="40">SUM(BD66:BP66)</f>
        <v>80645.094705956421</v>
      </c>
      <c r="BR66" s="120">
        <f t="shared" si="31"/>
        <v>49325.424005334375</v>
      </c>
      <c r="BS66" s="120">
        <f t="shared" si="32"/>
        <v>9070.6524979041133</v>
      </c>
      <c r="BT66" s="120">
        <f t="shared" si="33"/>
        <v>3520.3040796369037</v>
      </c>
      <c r="BU66" s="120">
        <f t="shared" ref="BU66:BU97" si="41">BC66-BR66</f>
        <v>31799.798906186661</v>
      </c>
      <c r="BV66" s="120">
        <f t="shared" si="34"/>
        <v>972.78294735095062</v>
      </c>
      <c r="BW66" s="120">
        <f t="shared" si="35"/>
        <v>1280.3059981006415</v>
      </c>
      <c r="BX66" s="34">
        <v>0.90314241051745558</v>
      </c>
      <c r="BY66" s="34">
        <v>0.7333034807309261</v>
      </c>
      <c r="BZ66" s="38">
        <v>0.63442790535518445</v>
      </c>
    </row>
    <row r="67" spans="2:78">
      <c r="B67" s="6">
        <v>1913</v>
      </c>
      <c r="C67" s="43">
        <f t="shared" si="36"/>
        <v>63657.115670610132</v>
      </c>
      <c r="D67" s="43">
        <f t="shared" ref="D67:P67" si="42">D117+D217+D267+D317+D367</f>
        <v>6277.440546588582</v>
      </c>
      <c r="E67" s="43">
        <f t="shared" si="42"/>
        <v>2882.7043136075777</v>
      </c>
      <c r="F67" s="43">
        <f t="shared" si="42"/>
        <v>3838.1004228052025</v>
      </c>
      <c r="G67" s="43">
        <f t="shared" si="42"/>
        <v>4278.4783987977507</v>
      </c>
      <c r="H67" s="43">
        <f t="shared" si="42"/>
        <v>7548.2530355590525</v>
      </c>
      <c r="I67" s="43">
        <f t="shared" si="42"/>
        <v>6650.6520081310509</v>
      </c>
      <c r="J67" s="43">
        <f t="shared" si="42"/>
        <v>5786.3028019092753</v>
      </c>
      <c r="K67" s="43">
        <f t="shared" si="42"/>
        <v>5129.29937993778</v>
      </c>
      <c r="L67" s="43">
        <f t="shared" si="42"/>
        <v>4299.6590452364117</v>
      </c>
      <c r="M67" s="43">
        <f t="shared" si="42"/>
        <v>5064.1372065822334</v>
      </c>
      <c r="N67" s="43">
        <f t="shared" si="42"/>
        <v>3845.0699990140524</v>
      </c>
      <c r="O67" s="43">
        <f t="shared" si="42"/>
        <v>5777.8562705095983</v>
      </c>
      <c r="P67" s="43">
        <f t="shared" si="42"/>
        <v>2279.1622419315445</v>
      </c>
      <c r="Q67" s="83">
        <f t="shared" si="15"/>
        <v>63657.115670610117</v>
      </c>
      <c r="R67" s="41">
        <f t="shared" si="16"/>
        <v>39473.516981867004</v>
      </c>
      <c r="S67" s="41">
        <f t="shared" si="17"/>
        <v>5669.4227871260264</v>
      </c>
      <c r="T67" s="41">
        <f t="shared" si="18"/>
        <v>2819.6032139310632</v>
      </c>
      <c r="U67" s="41">
        <f t="shared" si="19"/>
        <v>24183.598688743114</v>
      </c>
      <c r="V67" s="41">
        <f t="shared" si="20"/>
        <v>608.01775946255611</v>
      </c>
      <c r="W67" s="41">
        <f t="shared" si="21"/>
        <v>1025.4667850829892</v>
      </c>
      <c r="X67" s="34">
        <v>0.90314241051745558</v>
      </c>
      <c r="Y67" s="34">
        <v>0.7333034807309261</v>
      </c>
      <c r="Z67" s="38">
        <v>0.63773837527238131</v>
      </c>
      <c r="AB67" s="6">
        <v>1913</v>
      </c>
      <c r="AC67" s="43">
        <f t="shared" ref="AC67:AP67" si="43">AC117+AC217+AC267+AC317+AC367</f>
        <v>52771.748890935793</v>
      </c>
      <c r="AD67" s="43">
        <f t="shared" si="43"/>
        <v>5878.0174127989358</v>
      </c>
      <c r="AE67" s="43">
        <f t="shared" si="43"/>
        <v>2142.2255682897735</v>
      </c>
      <c r="AF67" s="43">
        <f t="shared" si="43"/>
        <v>3055.0843467978066</v>
      </c>
      <c r="AG67" s="43">
        <f t="shared" si="43"/>
        <v>3426.6213356406802</v>
      </c>
      <c r="AH67" s="43">
        <f t="shared" si="43"/>
        <v>5614.6706165760525</v>
      </c>
      <c r="AI67" s="43">
        <f t="shared" si="43"/>
        <v>5145.27545793019</v>
      </c>
      <c r="AJ67" s="43">
        <f t="shared" si="43"/>
        <v>4796.8450227827889</v>
      </c>
      <c r="AK67" s="43">
        <f t="shared" si="43"/>
        <v>4252.1891859684183</v>
      </c>
      <c r="AL67" s="43">
        <f t="shared" si="43"/>
        <v>3564.4173485009851</v>
      </c>
      <c r="AM67" s="43">
        <f t="shared" si="43"/>
        <v>4198.169744256671</v>
      </c>
      <c r="AN67" s="43">
        <f t="shared" si="43"/>
        <v>3187.5630291826496</v>
      </c>
      <c r="AO67" s="43">
        <f t="shared" si="43"/>
        <v>4789.842848252456</v>
      </c>
      <c r="AP67" s="43">
        <f t="shared" si="43"/>
        <v>1889.4254985612502</v>
      </c>
      <c r="AQ67" s="104">
        <f t="shared" si="23"/>
        <v>51940.347415538665</v>
      </c>
      <c r="AR67" s="73">
        <f t="shared" si="24"/>
        <v>31826.860227624955</v>
      </c>
      <c r="AS67" s="73">
        <f t="shared" si="25"/>
        <v>5308.6868152588086</v>
      </c>
      <c r="AT67" s="73">
        <f t="shared" si="26"/>
        <v>2337.4510643488516</v>
      </c>
      <c r="AU67" s="73">
        <f t="shared" si="27"/>
        <v>20113.48718791371</v>
      </c>
      <c r="AV67" s="73">
        <f t="shared" si="28"/>
        <v>569.33059754012709</v>
      </c>
      <c r="AW67" s="73">
        <f t="shared" si="29"/>
        <v>850.11196483379808</v>
      </c>
      <c r="AX67" s="34">
        <v>0.90314241051745558</v>
      </c>
      <c r="AY67" s="34">
        <v>0.7333034807309261</v>
      </c>
      <c r="AZ67" s="38">
        <v>0.63773837527238131</v>
      </c>
      <c r="BB67" s="6">
        <v>1913</v>
      </c>
      <c r="BC67" s="43">
        <f t="shared" ref="BC67:BP67" si="44">BC117+BC217+BC267+BC317+BC367</f>
        <v>82748.27254733842</v>
      </c>
      <c r="BD67" s="43">
        <f t="shared" si="44"/>
        <v>9216.9730421011664</v>
      </c>
      <c r="BE67" s="43">
        <f t="shared" si="44"/>
        <v>3359.0977920606047</v>
      </c>
      <c r="BF67" s="43">
        <f t="shared" si="44"/>
        <v>4790.4978989118617</v>
      </c>
      <c r="BG67" s="43">
        <f t="shared" si="44"/>
        <v>5373.0831772153479</v>
      </c>
      <c r="BH67" s="43">
        <f t="shared" si="44"/>
        <v>8804.0344352462671</v>
      </c>
      <c r="BI67" s="43">
        <f t="shared" si="44"/>
        <v>8068.0035221851231</v>
      </c>
      <c r="BJ67" s="43">
        <f t="shared" si="44"/>
        <v>7521.6502703542519</v>
      </c>
      <c r="BK67" s="43">
        <f t="shared" si="44"/>
        <v>6667.6075187607885</v>
      </c>
      <c r="BL67" s="43">
        <f t="shared" si="44"/>
        <v>5589.152992367136</v>
      </c>
      <c r="BM67" s="43">
        <f t="shared" si="44"/>
        <v>6582.9028125579098</v>
      </c>
      <c r="BN67" s="43">
        <f t="shared" si="44"/>
        <v>4998.2299211980535</v>
      </c>
      <c r="BO67" s="43">
        <f t="shared" si="44"/>
        <v>7510.6705727198714</v>
      </c>
      <c r="BP67" s="43">
        <f t="shared" si="44"/>
        <v>2962.696886092619</v>
      </c>
      <c r="BQ67" s="43">
        <f t="shared" si="40"/>
        <v>81444.600841770996</v>
      </c>
      <c r="BR67" s="120">
        <f t="shared" si="31"/>
        <v>49905.825745599097</v>
      </c>
      <c r="BS67" s="120">
        <f t="shared" si="32"/>
        <v>8324.2392509176534</v>
      </c>
      <c r="BT67" s="120">
        <f t="shared" si="33"/>
        <v>3665.219398707995</v>
      </c>
      <c r="BU67" s="120">
        <f t="shared" si="41"/>
        <v>32842.446801739323</v>
      </c>
      <c r="BV67" s="120">
        <f t="shared" si="34"/>
        <v>892.73379118351329</v>
      </c>
      <c r="BW67" s="120">
        <f t="shared" si="35"/>
        <v>1333.0105224900583</v>
      </c>
      <c r="BX67" s="34">
        <v>0.90314241051745558</v>
      </c>
      <c r="BY67" s="34">
        <v>0.7333034807309261</v>
      </c>
      <c r="BZ67" s="38">
        <v>0.63773837527238131</v>
      </c>
    </row>
    <row r="68" spans="2:78">
      <c r="B68" s="6">
        <v>1914</v>
      </c>
      <c r="C68" s="43">
        <f t="shared" si="36"/>
        <v>65974.786737808245</v>
      </c>
      <c r="D68" s="43">
        <f t="shared" ref="D68:P68" si="45">D118+D218+D268+D318+D368</f>
        <v>6500.2865742419799</v>
      </c>
      <c r="E68" s="43">
        <f t="shared" si="45"/>
        <v>3017.0813827370762</v>
      </c>
      <c r="F68" s="43">
        <f t="shared" si="45"/>
        <v>3905.6586191842684</v>
      </c>
      <c r="G68" s="43">
        <f t="shared" si="45"/>
        <v>4373.389387792653</v>
      </c>
      <c r="H68" s="43">
        <f t="shared" si="45"/>
        <v>7733.8189796672559</v>
      </c>
      <c r="I68" s="43">
        <f t="shared" si="45"/>
        <v>6920.7960460088016</v>
      </c>
      <c r="J68" s="43">
        <f t="shared" si="45"/>
        <v>5994.0558416585936</v>
      </c>
      <c r="K68" s="43">
        <f t="shared" si="45"/>
        <v>5333.7245844380404</v>
      </c>
      <c r="L68" s="43">
        <f t="shared" si="45"/>
        <v>4431.7098603378872</v>
      </c>
      <c r="M68" s="43">
        <f t="shared" si="45"/>
        <v>5354.4617219578458</v>
      </c>
      <c r="N68" s="43">
        <f t="shared" si="45"/>
        <v>4215.4165906411363</v>
      </c>
      <c r="O68" s="43">
        <f t="shared" si="45"/>
        <v>5856.0716019170377</v>
      </c>
      <c r="P68" s="43">
        <f t="shared" si="45"/>
        <v>2338.3155472256708</v>
      </c>
      <c r="Q68" s="83">
        <f t="shared" si="15"/>
        <v>65974.786737808245</v>
      </c>
      <c r="R68" s="41">
        <f t="shared" si="16"/>
        <v>40906.664401411843</v>
      </c>
      <c r="S68" s="41">
        <f t="shared" si="17"/>
        <v>5870.6844857151555</v>
      </c>
      <c r="T68" s="41">
        <f t="shared" si="18"/>
        <v>3091.1796586480386</v>
      </c>
      <c r="U68" s="41">
        <f t="shared" si="19"/>
        <v>25068.122336396402</v>
      </c>
      <c r="V68" s="41">
        <f t="shared" si="20"/>
        <v>629.60208852682467</v>
      </c>
      <c r="W68" s="41">
        <f t="shared" si="21"/>
        <v>1124.2369319930976</v>
      </c>
      <c r="X68" s="34">
        <v>0.90314241051745558</v>
      </c>
      <c r="Y68" s="34">
        <v>0.7333034807309261</v>
      </c>
      <c r="Z68" s="38">
        <v>0.65430042055617232</v>
      </c>
      <c r="AB68" s="6">
        <v>1914</v>
      </c>
      <c r="AC68" s="43">
        <f t="shared" ref="AC68:AP68" si="46">AC118+AC218+AC268+AC318+AC368</f>
        <v>54693.098205643029</v>
      </c>
      <c r="AD68" s="43">
        <f t="shared" si="46"/>
        <v>6237.9501947661729</v>
      </c>
      <c r="AE68" s="43">
        <f t="shared" si="46"/>
        <v>2253.8356218607883</v>
      </c>
      <c r="AF68" s="43">
        <f t="shared" si="46"/>
        <v>3135.8574186973365</v>
      </c>
      <c r="AG68" s="43">
        <f t="shared" si="46"/>
        <v>3595.7987534980393</v>
      </c>
      <c r="AH68" s="43">
        <f t="shared" si="46"/>
        <v>5788.4238519724076</v>
      </c>
      <c r="AI68" s="43">
        <f t="shared" si="46"/>
        <v>5397.4291127974338</v>
      </c>
      <c r="AJ68" s="43">
        <f t="shared" si="46"/>
        <v>4969.0722927349743</v>
      </c>
      <c r="AK68" s="43">
        <f t="shared" si="46"/>
        <v>4421.6576804991355</v>
      </c>
      <c r="AL68" s="43">
        <f t="shared" si="46"/>
        <v>3673.8874742201087</v>
      </c>
      <c r="AM68" s="43">
        <f t="shared" si="46"/>
        <v>4438.8487675030538</v>
      </c>
      <c r="AN68" s="43">
        <f t="shared" si="46"/>
        <v>3494.580353641501</v>
      </c>
      <c r="AO68" s="43">
        <f t="shared" si="46"/>
        <v>4854.6833579892245</v>
      </c>
      <c r="AP68" s="43">
        <f t="shared" si="46"/>
        <v>1938.4635886500807</v>
      </c>
      <c r="AQ68" s="104">
        <f t="shared" si="23"/>
        <v>54200.48846883027</v>
      </c>
      <c r="AR68" s="73">
        <f t="shared" si="24"/>
        <v>33336.762364169161</v>
      </c>
      <c r="AS68" s="73">
        <f t="shared" si="25"/>
        <v>5633.7573755889525</v>
      </c>
      <c r="AT68" s="73">
        <f t="shared" si="26"/>
        <v>2562.5879370192233</v>
      </c>
      <c r="AU68" s="73">
        <f t="shared" si="27"/>
        <v>20863.726104661109</v>
      </c>
      <c r="AV68" s="73">
        <f t="shared" si="28"/>
        <v>604.19281917721992</v>
      </c>
      <c r="AW68" s="73">
        <f t="shared" si="29"/>
        <v>931.99241662227769</v>
      </c>
      <c r="AX68" s="34">
        <v>0.90314241051745558</v>
      </c>
      <c r="AY68" s="34">
        <v>0.7333034807309261</v>
      </c>
      <c r="AZ68" s="38">
        <v>0.65430042055617232</v>
      </c>
      <c r="BB68" s="6">
        <v>1914</v>
      </c>
      <c r="BC68" s="43">
        <f t="shared" ref="BC68:BP68" si="47">BC118+BC218+BC268+BC318+BC368</f>
        <v>83590.192650575525</v>
      </c>
      <c r="BD68" s="43">
        <f t="shared" si="47"/>
        <v>9533.7707248663446</v>
      </c>
      <c r="BE68" s="43">
        <f t="shared" si="47"/>
        <v>3444.6495081647204</v>
      </c>
      <c r="BF68" s="43">
        <f t="shared" si="47"/>
        <v>4792.6874569815736</v>
      </c>
      <c r="BG68" s="43">
        <f t="shared" si="47"/>
        <v>5495.6387624533654</v>
      </c>
      <c r="BH68" s="43">
        <f t="shared" si="47"/>
        <v>8846.7371716681719</v>
      </c>
      <c r="BI68" s="43">
        <f t="shared" si="47"/>
        <v>8249.1603905885895</v>
      </c>
      <c r="BJ68" s="43">
        <f t="shared" si="47"/>
        <v>7594.4812759116594</v>
      </c>
      <c r="BK68" s="43">
        <f t="shared" si="47"/>
        <v>6757.8401932565048</v>
      </c>
      <c r="BL68" s="43">
        <f t="shared" si="47"/>
        <v>5614.9856530692869</v>
      </c>
      <c r="BM68" s="43">
        <f t="shared" si="47"/>
        <v>6784.1141898241749</v>
      </c>
      <c r="BN68" s="43">
        <f t="shared" si="47"/>
        <v>5340.9416284205008</v>
      </c>
      <c r="BO68" s="43">
        <f t="shared" si="47"/>
        <v>7419.6549558421766</v>
      </c>
      <c r="BP68" s="43">
        <f t="shared" si="47"/>
        <v>2962.6506842259651</v>
      </c>
      <c r="BQ68" s="43">
        <f t="shared" si="40"/>
        <v>82837.312595273048</v>
      </c>
      <c r="BR68" s="120">
        <f t="shared" si="31"/>
        <v>50950.238326046077</v>
      </c>
      <c r="BS68" s="120">
        <f t="shared" si="32"/>
        <v>8610.3526737765405</v>
      </c>
      <c r="BT68" s="120">
        <f t="shared" si="33"/>
        <v>3916.531086501454</v>
      </c>
      <c r="BU68" s="120">
        <f t="shared" si="41"/>
        <v>32639.954324529448</v>
      </c>
      <c r="BV68" s="120">
        <f t="shared" si="34"/>
        <v>923.41805108980429</v>
      </c>
      <c r="BW68" s="120">
        <f t="shared" si="35"/>
        <v>1424.4105419190471</v>
      </c>
      <c r="BX68" s="34">
        <v>0.90314241051745558</v>
      </c>
      <c r="BY68" s="34">
        <v>0.7333034807309261</v>
      </c>
      <c r="BZ68" s="38">
        <v>0.65430042055617232</v>
      </c>
    </row>
    <row r="69" spans="2:78">
      <c r="B69" s="6">
        <v>1915</v>
      </c>
      <c r="C69" s="43">
        <f t="shared" si="36"/>
        <v>55082.976411775468</v>
      </c>
      <c r="D69" s="43">
        <f t="shared" ref="D69:P69" si="48">D119+D219+D269+D319+D369</f>
        <v>5383.5820496350971</v>
      </c>
      <c r="E69" s="43">
        <f t="shared" si="48"/>
        <v>2507.7918348646504</v>
      </c>
      <c r="F69" s="43">
        <f t="shared" si="48"/>
        <v>3254.1227942468977</v>
      </c>
      <c r="G69" s="43">
        <f t="shared" si="48"/>
        <v>3629.2883587103543</v>
      </c>
      <c r="H69" s="43">
        <f t="shared" si="48"/>
        <v>6474.355517681689</v>
      </c>
      <c r="I69" s="43">
        <f t="shared" si="48"/>
        <v>5794.4346287628505</v>
      </c>
      <c r="J69" s="43">
        <f t="shared" si="48"/>
        <v>5058.443861421556</v>
      </c>
      <c r="K69" s="43">
        <f t="shared" si="48"/>
        <v>4506.2894997777821</v>
      </c>
      <c r="L69" s="43">
        <f t="shared" si="48"/>
        <v>3721.0288359669171</v>
      </c>
      <c r="M69" s="43">
        <f t="shared" si="48"/>
        <v>4422.2252930438335</v>
      </c>
      <c r="N69" s="43">
        <f t="shared" si="48"/>
        <v>3609.5782039689884</v>
      </c>
      <c r="O69" s="43">
        <f t="shared" si="48"/>
        <v>4790.8726560623309</v>
      </c>
      <c r="P69" s="43">
        <f t="shared" si="48"/>
        <v>1930.9628776325178</v>
      </c>
      <c r="Q69" s="83">
        <f t="shared" si="15"/>
        <v>55082.976411775468</v>
      </c>
      <c r="R69" s="41">
        <f t="shared" si="16"/>
        <v>34227.494526154886</v>
      </c>
      <c r="S69" s="41">
        <f t="shared" si="17"/>
        <v>4862.141269525946</v>
      </c>
      <c r="T69" s="41">
        <f t="shared" si="18"/>
        <v>2646.9162609409441</v>
      </c>
      <c r="U69" s="41">
        <f t="shared" si="19"/>
        <v>20855.481885620582</v>
      </c>
      <c r="V69" s="41">
        <f t="shared" si="20"/>
        <v>521.44078010915132</v>
      </c>
      <c r="W69" s="41">
        <f t="shared" si="21"/>
        <v>962.66194302804445</v>
      </c>
      <c r="X69" s="34">
        <v>0.90314241051745558</v>
      </c>
      <c r="Y69" s="34">
        <v>0.7333034807309261</v>
      </c>
      <c r="Z69" s="38">
        <v>0.55111112802632034</v>
      </c>
      <c r="AB69" s="6">
        <v>1915</v>
      </c>
      <c r="AC69" s="43">
        <f t="shared" ref="AC69:AP69" si="49">AC119+AC219+AC269+AC319+AC369</f>
        <v>45663.787445361857</v>
      </c>
      <c r="AD69" s="43">
        <f t="shared" si="49"/>
        <v>5695.3542018237013</v>
      </c>
      <c r="AE69" s="43">
        <f t="shared" si="49"/>
        <v>1870.7116119411119</v>
      </c>
      <c r="AF69" s="43">
        <f t="shared" si="49"/>
        <v>2615.2789109231371</v>
      </c>
      <c r="AG69" s="43">
        <f t="shared" si="49"/>
        <v>3152.1481656909323</v>
      </c>
      <c r="AH69" s="43">
        <f t="shared" si="49"/>
        <v>4860.4528020910957</v>
      </c>
      <c r="AI69" s="43">
        <f t="shared" si="49"/>
        <v>4612.329676624714</v>
      </c>
      <c r="AJ69" s="43">
        <f t="shared" si="49"/>
        <v>4193.4499611184701</v>
      </c>
      <c r="AK69" s="43">
        <f t="shared" si="49"/>
        <v>3735.7139953157812</v>
      </c>
      <c r="AL69" s="43">
        <f t="shared" si="49"/>
        <v>3084.732905016574</v>
      </c>
      <c r="AM69" s="43">
        <f t="shared" si="49"/>
        <v>3666.0247679333379</v>
      </c>
      <c r="AN69" s="43">
        <f t="shared" si="49"/>
        <v>2992.3403310902918</v>
      </c>
      <c r="AO69" s="43">
        <f t="shared" si="49"/>
        <v>3971.6334318756722</v>
      </c>
      <c r="AP69" s="43">
        <f t="shared" si="49"/>
        <v>1600.768225557357</v>
      </c>
      <c r="AQ69" s="104">
        <f t="shared" si="23"/>
        <v>46050.938987002184</v>
      </c>
      <c r="AR69" s="73">
        <f t="shared" si="24"/>
        <v>28642.38063129528</v>
      </c>
      <c r="AS69" s="73">
        <f t="shared" si="25"/>
        <v>5143.7159225857768</v>
      </c>
      <c r="AT69" s="73">
        <f t="shared" si="26"/>
        <v>2194.293580320043</v>
      </c>
      <c r="AU69" s="73">
        <f t="shared" si="27"/>
        <v>17408.558355706904</v>
      </c>
      <c r="AV69" s="73">
        <f t="shared" si="28"/>
        <v>551.63827923792451</v>
      </c>
      <c r="AW69" s="73">
        <f t="shared" si="29"/>
        <v>798.04675077024899</v>
      </c>
      <c r="AX69" s="34">
        <v>0.90314241051745558</v>
      </c>
      <c r="AY69" s="34">
        <v>0.7333034807309261</v>
      </c>
      <c r="AZ69" s="38">
        <v>0.55111112802632034</v>
      </c>
      <c r="BB69" s="6">
        <v>1915</v>
      </c>
      <c r="BC69" s="43">
        <f t="shared" ref="BC69:BP69" si="50">BC119+BC219+BC269+BC319+BC369</f>
        <v>82857.676289165785</v>
      </c>
      <c r="BD69" s="43">
        <f t="shared" si="50"/>
        <v>10334.311742570546</v>
      </c>
      <c r="BE69" s="43">
        <f t="shared" si="50"/>
        <v>3394.436288449921</v>
      </c>
      <c r="BF69" s="43">
        <f t="shared" si="50"/>
        <v>4745.4656201357548</v>
      </c>
      <c r="BG69" s="43">
        <f t="shared" si="50"/>
        <v>5719.6235121936961</v>
      </c>
      <c r="BH69" s="43">
        <f t="shared" si="50"/>
        <v>8819.3697331021158</v>
      </c>
      <c r="BI69" s="43">
        <f t="shared" si="50"/>
        <v>8369.1463337761452</v>
      </c>
      <c r="BJ69" s="43">
        <f t="shared" si="50"/>
        <v>7609.0823571942028</v>
      </c>
      <c r="BK69" s="43">
        <f t="shared" si="50"/>
        <v>6778.5130898996622</v>
      </c>
      <c r="BL69" s="43">
        <f t="shared" si="50"/>
        <v>5597.2974381117037</v>
      </c>
      <c r="BM69" s="43">
        <f t="shared" si="50"/>
        <v>6652.0608666756116</v>
      </c>
      <c r="BN69" s="43">
        <f t="shared" si="50"/>
        <v>5429.6496276652597</v>
      </c>
      <c r="BO69" s="43">
        <f t="shared" si="50"/>
        <v>7206.5926995507734</v>
      </c>
      <c r="BP69" s="43">
        <f t="shared" si="50"/>
        <v>2904.619674964913</v>
      </c>
      <c r="BQ69" s="43">
        <f t="shared" si="40"/>
        <v>83560.1689842903</v>
      </c>
      <c r="BR69" s="120">
        <f t="shared" si="31"/>
        <v>51972.060034192153</v>
      </c>
      <c r="BS69" s="120">
        <f t="shared" si="32"/>
        <v>9333.3552182240091</v>
      </c>
      <c r="BT69" s="120">
        <f t="shared" si="33"/>
        <v>3981.580971116312</v>
      </c>
      <c r="BU69" s="120">
        <f t="shared" si="41"/>
        <v>30885.616254973633</v>
      </c>
      <c r="BV69" s="120">
        <f t="shared" si="34"/>
        <v>1000.9565243465362</v>
      </c>
      <c r="BW69" s="120">
        <f t="shared" si="35"/>
        <v>1448.0686565489477</v>
      </c>
      <c r="BX69" s="34">
        <v>0.90314241051745558</v>
      </c>
      <c r="BY69" s="34">
        <v>0.7333034807309261</v>
      </c>
      <c r="BZ69" s="38">
        <v>0.55111112802632034</v>
      </c>
    </row>
    <row r="70" spans="2:78">
      <c r="B70" s="6">
        <v>1916</v>
      </c>
      <c r="C70" s="43">
        <f t="shared" si="36"/>
        <v>54192.718069125003</v>
      </c>
      <c r="D70" s="43">
        <f t="shared" ref="D70:P70" si="51">D120+D220+D270+D320+D370</f>
        <v>5385.8283342825534</v>
      </c>
      <c r="E70" s="43">
        <f t="shared" si="51"/>
        <v>2442.5251559306248</v>
      </c>
      <c r="F70" s="43">
        <f t="shared" si="51"/>
        <v>3228.9615627158441</v>
      </c>
      <c r="G70" s="43">
        <f t="shared" si="51"/>
        <v>3551.7340107321047</v>
      </c>
      <c r="H70" s="43">
        <f t="shared" si="51"/>
        <v>6341.089311892998</v>
      </c>
      <c r="I70" s="43">
        <f t="shared" si="51"/>
        <v>5779.0194474822001</v>
      </c>
      <c r="J70" s="43">
        <f t="shared" si="51"/>
        <v>5007.9934254075006</v>
      </c>
      <c r="K70" s="43">
        <f t="shared" si="51"/>
        <v>4431.2230859550127</v>
      </c>
      <c r="L70" s="43">
        <f t="shared" si="51"/>
        <v>3679.7298106857647</v>
      </c>
      <c r="M70" s="43">
        <f t="shared" si="51"/>
        <v>4269.9808785847672</v>
      </c>
      <c r="N70" s="43">
        <f t="shared" si="51"/>
        <v>3608.1228971506075</v>
      </c>
      <c r="O70" s="43">
        <f t="shared" si="51"/>
        <v>4588.0368805740454</v>
      </c>
      <c r="P70" s="43">
        <f t="shared" si="51"/>
        <v>1878.4732677309769</v>
      </c>
      <c r="Q70" s="83">
        <f t="shared" si="15"/>
        <v>54192.718069124996</v>
      </c>
      <c r="R70" s="41">
        <f t="shared" si="16"/>
        <v>33861.341978003926</v>
      </c>
      <c r="S70" s="41">
        <f t="shared" si="17"/>
        <v>4864.1699844571576</v>
      </c>
      <c r="T70" s="41">
        <f t="shared" si="18"/>
        <v>2645.849079385494</v>
      </c>
      <c r="U70" s="41">
        <f t="shared" si="19"/>
        <v>20331.37609112107</v>
      </c>
      <c r="V70" s="41">
        <f t="shared" si="20"/>
        <v>521.65834982539559</v>
      </c>
      <c r="W70" s="41">
        <f t="shared" si="21"/>
        <v>962.27381776511368</v>
      </c>
      <c r="X70" s="34">
        <v>0.90314241051745558</v>
      </c>
      <c r="Y70" s="34">
        <v>0.7333034807309261</v>
      </c>
      <c r="Z70" s="38">
        <v>0.53595561664066571</v>
      </c>
      <c r="AB70" s="6">
        <v>1916</v>
      </c>
      <c r="AC70" s="43">
        <f t="shared" ref="AC70:AP70" si="52">AC120+AC220+AC270+AC320+AC370</f>
        <v>44925.763279304621</v>
      </c>
      <c r="AD70" s="43">
        <f t="shared" si="52"/>
        <v>5578.8163088715546</v>
      </c>
      <c r="AE70" s="43">
        <f t="shared" si="52"/>
        <v>1818.2054871749353</v>
      </c>
      <c r="AF70" s="43">
        <f t="shared" si="52"/>
        <v>2522.8368034818632</v>
      </c>
      <c r="AG70" s="43">
        <f t="shared" si="52"/>
        <v>3131.9912015407008</v>
      </c>
      <c r="AH70" s="43">
        <f t="shared" si="52"/>
        <v>4757.4520371991175</v>
      </c>
      <c r="AI70" s="43">
        <f t="shared" si="52"/>
        <v>4571.5894748166747</v>
      </c>
      <c r="AJ70" s="43">
        <f t="shared" si="52"/>
        <v>4151.6265496628184</v>
      </c>
      <c r="AK70" s="43">
        <f t="shared" si="52"/>
        <v>3673.4839382567061</v>
      </c>
      <c r="AL70" s="43">
        <f t="shared" si="52"/>
        <v>3050.4960130584991</v>
      </c>
      <c r="AM70" s="43">
        <f t="shared" si="52"/>
        <v>3539.8141483467716</v>
      </c>
      <c r="AN70" s="43">
        <f t="shared" si="52"/>
        <v>2991.1338817378537</v>
      </c>
      <c r="AO70" s="43">
        <f t="shared" si="52"/>
        <v>3803.4825739958828</v>
      </c>
      <c r="AP70" s="43">
        <f t="shared" si="52"/>
        <v>1557.2543389489797</v>
      </c>
      <c r="AQ70" s="104">
        <f t="shared" si="23"/>
        <v>45148.182757092363</v>
      </c>
      <c r="AR70" s="73">
        <f t="shared" si="24"/>
        <v>28185.576049715037</v>
      </c>
      <c r="AS70" s="73">
        <f t="shared" si="25"/>
        <v>5038.4656090283497</v>
      </c>
      <c r="AT70" s="73">
        <f t="shared" si="26"/>
        <v>2193.4088868105746</v>
      </c>
      <c r="AU70" s="73">
        <f t="shared" si="27"/>
        <v>16962.606707377327</v>
      </c>
      <c r="AV70" s="73">
        <f t="shared" si="28"/>
        <v>540.35069984320478</v>
      </c>
      <c r="AW70" s="73">
        <f t="shared" si="29"/>
        <v>797.72499492727934</v>
      </c>
      <c r="AX70" s="34">
        <v>0.90314241051745558</v>
      </c>
      <c r="AY70" s="34">
        <v>0.7333034807309261</v>
      </c>
      <c r="AZ70" s="38">
        <v>0.53595561664066571</v>
      </c>
      <c r="BB70" s="6">
        <v>1916</v>
      </c>
      <c r="BC70" s="43">
        <f t="shared" ref="BC70:BP70" si="53">BC120+BC220+BC270+BC320+BC370</f>
        <v>83823.663535604559</v>
      </c>
      <c r="BD70" s="43">
        <f t="shared" si="53"/>
        <v>10409.101305513328</v>
      </c>
      <c r="BE70" s="43">
        <f t="shared" si="53"/>
        <v>3392.4553278708545</v>
      </c>
      <c r="BF70" s="43">
        <f t="shared" si="53"/>
        <v>4707.1748576772779</v>
      </c>
      <c r="BG70" s="43">
        <f t="shared" si="53"/>
        <v>5843.7510575443057</v>
      </c>
      <c r="BH70" s="43">
        <f t="shared" si="53"/>
        <v>8876.5783760575396</v>
      </c>
      <c r="BI70" s="43">
        <f t="shared" si="53"/>
        <v>8529.7911485116911</v>
      </c>
      <c r="BJ70" s="43">
        <f t="shared" si="53"/>
        <v>7746.2133444648616</v>
      </c>
      <c r="BK70" s="43">
        <f t="shared" si="53"/>
        <v>6854.0823609273102</v>
      </c>
      <c r="BL70" s="43">
        <f t="shared" si="53"/>
        <v>5691.6952044999653</v>
      </c>
      <c r="BM70" s="43">
        <f t="shared" si="53"/>
        <v>6604.6777726373921</v>
      </c>
      <c r="BN70" s="43">
        <f t="shared" si="53"/>
        <v>5580.9357880902198</v>
      </c>
      <c r="BO70" s="43">
        <f t="shared" si="53"/>
        <v>7096.637213797404</v>
      </c>
      <c r="BP70" s="43">
        <f t="shared" si="53"/>
        <v>2905.5658539595993</v>
      </c>
      <c r="BQ70" s="43">
        <f t="shared" si="40"/>
        <v>84238.659611551775</v>
      </c>
      <c r="BR70" s="120">
        <f t="shared" si="31"/>
        <v>52589.384595650583</v>
      </c>
      <c r="BS70" s="120">
        <f t="shared" si="32"/>
        <v>9400.9008443817002</v>
      </c>
      <c r="BT70" s="120">
        <f t="shared" si="33"/>
        <v>4092.5196391423524</v>
      </c>
      <c r="BU70" s="120">
        <f t="shared" si="41"/>
        <v>31234.278939953976</v>
      </c>
      <c r="BV70" s="120">
        <f t="shared" si="34"/>
        <v>1008.2004611316271</v>
      </c>
      <c r="BW70" s="120">
        <f t="shared" si="35"/>
        <v>1488.4161489478674</v>
      </c>
      <c r="BX70" s="34">
        <v>0.90314241051745558</v>
      </c>
      <c r="BY70" s="34">
        <v>0.7333034807309261</v>
      </c>
      <c r="BZ70" s="38">
        <v>0.53595561664066571</v>
      </c>
    </row>
    <row r="71" spans="2:78">
      <c r="B71" s="6">
        <v>1917</v>
      </c>
      <c r="C71" s="43">
        <f t="shared" si="36"/>
        <v>69363.737992281429</v>
      </c>
      <c r="D71" s="43">
        <f t="shared" ref="D71:P71" si="54">D121+D221+D271+D321+D371</f>
        <v>6830.9309577312615</v>
      </c>
      <c r="E71" s="43">
        <f t="shared" si="54"/>
        <v>3158.3232515887757</v>
      </c>
      <c r="F71" s="43">
        <f t="shared" si="54"/>
        <v>4155.7684328381965</v>
      </c>
      <c r="G71" s="43">
        <f t="shared" si="54"/>
        <v>4566.6749937145614</v>
      </c>
      <c r="H71" s="43">
        <f t="shared" si="54"/>
        <v>8031.2464679077493</v>
      </c>
      <c r="I71" s="43">
        <f t="shared" si="54"/>
        <v>7386.9155596823366</v>
      </c>
      <c r="J71" s="43">
        <f t="shared" si="54"/>
        <v>6364.3392958780687</v>
      </c>
      <c r="K71" s="43">
        <f t="shared" si="54"/>
        <v>5670.7919129865813</v>
      </c>
      <c r="L71" s="43">
        <f t="shared" si="54"/>
        <v>4686.1777684529479</v>
      </c>
      <c r="M71" s="43">
        <f t="shared" si="54"/>
        <v>5507.6099409238068</v>
      </c>
      <c r="N71" s="43">
        <f t="shared" si="54"/>
        <v>4584.3546232787703</v>
      </c>
      <c r="O71" s="43">
        <f t="shared" si="54"/>
        <v>6009.4594950063238</v>
      </c>
      <c r="P71" s="43">
        <f t="shared" si="54"/>
        <v>2411.145292292038</v>
      </c>
      <c r="Q71" s="83">
        <f t="shared" si="15"/>
        <v>69363.737992281429</v>
      </c>
      <c r="R71" s="41">
        <f t="shared" si="16"/>
        <v>43194.294655008649</v>
      </c>
      <c r="S71" s="41">
        <f t="shared" si="17"/>
        <v>6169.3034512437234</v>
      </c>
      <c r="T71" s="41">
        <f t="shared" si="18"/>
        <v>3361.7232021552359</v>
      </c>
      <c r="U71" s="41">
        <f t="shared" si="19"/>
        <v>26169.44333727278</v>
      </c>
      <c r="V71" s="41">
        <f t="shared" si="20"/>
        <v>661.62750648753854</v>
      </c>
      <c r="W71" s="41">
        <f t="shared" si="21"/>
        <v>1222.6314211235347</v>
      </c>
      <c r="X71" s="46">
        <v>0.90314241051745558</v>
      </c>
      <c r="Y71">
        <v>0.7333034807309261</v>
      </c>
      <c r="Z71" s="38">
        <v>0.68456393979820251</v>
      </c>
      <c r="AB71" s="6">
        <v>1917</v>
      </c>
      <c r="AC71" s="43">
        <f t="shared" ref="AC71:AP71" si="55">AC121+AC221+AC271+AC321+AC371</f>
        <v>57502.5387956013</v>
      </c>
      <c r="AD71" s="43">
        <f t="shared" si="55"/>
        <v>6239.8742905823219</v>
      </c>
      <c r="AE71" s="43">
        <f t="shared" si="55"/>
        <v>2351.8898698029393</v>
      </c>
      <c r="AF71" s="43">
        <f t="shared" si="55"/>
        <v>3149.1413272257391</v>
      </c>
      <c r="AG71" s="43">
        <f t="shared" si="55"/>
        <v>3831.7109498998088</v>
      </c>
      <c r="AH71" s="43">
        <f t="shared" si="55"/>
        <v>6015.4467794062457</v>
      </c>
      <c r="AI71" s="43">
        <f t="shared" si="55"/>
        <v>5682.5880165729322</v>
      </c>
      <c r="AJ71" s="43">
        <f t="shared" si="55"/>
        <v>5276.0372762829184</v>
      </c>
      <c r="AK71" s="43">
        <f t="shared" si="55"/>
        <v>4701.0864958658749</v>
      </c>
      <c r="AL71" s="43">
        <f t="shared" si="55"/>
        <v>3884.8413700474935</v>
      </c>
      <c r="AM71" s="43">
        <f t="shared" si="55"/>
        <v>4565.8086410258347</v>
      </c>
      <c r="AN71" s="43">
        <f t="shared" si="55"/>
        <v>3800.4299826981005</v>
      </c>
      <c r="AO71" s="43">
        <f t="shared" si="55"/>
        <v>4981.8419213602419</v>
      </c>
      <c r="AP71" s="43">
        <f t="shared" si="55"/>
        <v>1998.8394473100993</v>
      </c>
      <c r="AQ71" s="104">
        <f t="shared" si="23"/>
        <v>56479.536368080546</v>
      </c>
      <c r="AR71" s="73">
        <f t="shared" si="24"/>
        <v>34729.17786189969</v>
      </c>
      <c r="AS71" s="73">
        <f t="shared" si="25"/>
        <v>5635.4951081224162</v>
      </c>
      <c r="AT71" s="73">
        <f t="shared" si="26"/>
        <v>2786.8685345866902</v>
      </c>
      <c r="AU71" s="73">
        <f t="shared" si="27"/>
        <v>21750.358506180855</v>
      </c>
      <c r="AV71" s="73">
        <f t="shared" si="28"/>
        <v>604.37918245990556</v>
      </c>
      <c r="AW71" s="73">
        <f t="shared" si="29"/>
        <v>1013.5614481114102</v>
      </c>
      <c r="AX71" s="46">
        <v>0.90314241051745558</v>
      </c>
      <c r="AY71">
        <v>0.7333034807309261</v>
      </c>
      <c r="AZ71" s="38">
        <v>0.68456393979820251</v>
      </c>
      <c r="BB71" s="6">
        <v>1917</v>
      </c>
      <c r="BC71" s="43">
        <f t="shared" ref="BC71:BP71" si="56">BC121+BC221+BC271+BC321+BC371</f>
        <v>83998.784412383815</v>
      </c>
      <c r="BD71" s="43">
        <f t="shared" si="56"/>
        <v>9115.1080678040507</v>
      </c>
      <c r="BE71" s="43">
        <f t="shared" si="56"/>
        <v>3435.6029189855299</v>
      </c>
      <c r="BF71" s="43">
        <f t="shared" si="56"/>
        <v>4600.2150334621056</v>
      </c>
      <c r="BG71" s="43">
        <f t="shared" si="56"/>
        <v>5597.3017670625914</v>
      </c>
      <c r="BH71" s="43">
        <f t="shared" si="56"/>
        <v>8787.2679667869943</v>
      </c>
      <c r="BI71" s="43">
        <f t="shared" si="56"/>
        <v>8301.033236205898</v>
      </c>
      <c r="BJ71" s="43">
        <f t="shared" si="56"/>
        <v>7707.1504494353039</v>
      </c>
      <c r="BK71" s="43">
        <f t="shared" si="56"/>
        <v>6867.2715908051978</v>
      </c>
      <c r="BL71" s="43">
        <f t="shared" si="56"/>
        <v>5674.9138308288293</v>
      </c>
      <c r="BM71" s="43">
        <f t="shared" si="56"/>
        <v>6669.6598748274055</v>
      </c>
      <c r="BN71" s="43">
        <f t="shared" si="56"/>
        <v>5551.6070329652484</v>
      </c>
      <c r="BO71" s="43">
        <f t="shared" si="56"/>
        <v>7277.3946036783673</v>
      </c>
      <c r="BP71" s="43">
        <f t="shared" si="56"/>
        <v>2919.8725365220412</v>
      </c>
      <c r="BQ71" s="43">
        <f t="shared" si="40"/>
        <v>82504.398909369571</v>
      </c>
      <c r="BR71" s="120">
        <f t="shared" si="31"/>
        <v>50731.824805345794</v>
      </c>
      <c r="BS71" s="120">
        <f t="shared" si="32"/>
        <v>8232.2406724836583</v>
      </c>
      <c r="BT71" s="120">
        <f t="shared" si="33"/>
        <v>4071.0127609237061</v>
      </c>
      <c r="BU71" s="120">
        <f t="shared" si="41"/>
        <v>33266.959607038021</v>
      </c>
      <c r="BV71" s="120">
        <f t="shared" si="34"/>
        <v>882.86739532039337</v>
      </c>
      <c r="BW71" s="120">
        <f t="shared" si="35"/>
        <v>1480.5942720415426</v>
      </c>
      <c r="BX71" s="46">
        <v>0.90314241051745558</v>
      </c>
      <c r="BY71">
        <v>0.7333034807309261</v>
      </c>
      <c r="BZ71" s="38">
        <v>0.68456393979820251</v>
      </c>
    </row>
    <row r="72" spans="2:78">
      <c r="B72" s="6">
        <v>1918</v>
      </c>
      <c r="C72" s="43">
        <f t="shared" si="36"/>
        <v>111292.19692823125</v>
      </c>
      <c r="D72" s="43">
        <f t="shared" ref="D72:P72" si="57">D122+D222+D272+D322+D372</f>
        <v>10925.645411379199</v>
      </c>
      <c r="E72" s="43">
        <f t="shared" si="57"/>
        <v>5046.0993555356354</v>
      </c>
      <c r="F72" s="43">
        <f t="shared" si="57"/>
        <v>6750.0951545377065</v>
      </c>
      <c r="G72" s="43">
        <f t="shared" si="57"/>
        <v>7351.064441752972</v>
      </c>
      <c r="H72" s="43">
        <f t="shared" si="57"/>
        <v>12601.023281667272</v>
      </c>
      <c r="I72" s="43">
        <f t="shared" si="57"/>
        <v>12063.075171499386</v>
      </c>
      <c r="J72" s="43">
        <f t="shared" si="57"/>
        <v>10331.73860771452</v>
      </c>
      <c r="K72" s="43">
        <f t="shared" si="57"/>
        <v>9305.7971578373126</v>
      </c>
      <c r="L72" s="43">
        <f t="shared" si="57"/>
        <v>7534.2491720642756</v>
      </c>
      <c r="M72" s="43">
        <f t="shared" si="57"/>
        <v>8779.4200674355125</v>
      </c>
      <c r="N72" s="43">
        <f t="shared" si="57"/>
        <v>7331.9759947530129</v>
      </c>
      <c r="O72" s="43">
        <f t="shared" si="57"/>
        <v>9461.4116273408436</v>
      </c>
      <c r="P72" s="43">
        <f t="shared" si="57"/>
        <v>3810.6014847135848</v>
      </c>
      <c r="Q72" s="83">
        <f t="shared" si="15"/>
        <v>111292.19692823122</v>
      </c>
      <c r="R72" s="41">
        <f t="shared" si="16"/>
        <v>69403.136023873958</v>
      </c>
      <c r="S72" s="41">
        <f t="shared" si="17"/>
        <v>9890.5043218852079</v>
      </c>
      <c r="T72" s="41">
        <f t="shared" si="18"/>
        <v>5369.5356892812597</v>
      </c>
      <c r="U72" s="41">
        <f t="shared" si="19"/>
        <v>41889.060904357262</v>
      </c>
      <c r="V72" s="41">
        <f t="shared" si="20"/>
        <v>1035.1410894939913</v>
      </c>
      <c r="W72" s="41">
        <f t="shared" si="21"/>
        <v>1962.4403054717534</v>
      </c>
      <c r="X72" s="46">
        <v>0.90525584068325349</v>
      </c>
      <c r="Y72">
        <v>0.7323449630936959</v>
      </c>
      <c r="Z72" s="38">
        <v>1.1049866863756583</v>
      </c>
      <c r="AB72" s="6">
        <v>1918</v>
      </c>
      <c r="AC72" s="43">
        <f t="shared" ref="AC72:AP72" si="58">AC122+AC222+AC272+AC322+AC372</f>
        <v>92261.231253503691</v>
      </c>
      <c r="AD72" s="43">
        <f t="shared" si="58"/>
        <v>8889.6628384175692</v>
      </c>
      <c r="AE72" s="43">
        <f t="shared" si="58"/>
        <v>3734.9463989981941</v>
      </c>
      <c r="AF72" s="43">
        <f t="shared" si="58"/>
        <v>4989.6067910877291</v>
      </c>
      <c r="AG72" s="43">
        <f t="shared" si="58"/>
        <v>5822.9655769769415</v>
      </c>
      <c r="AH72" s="43">
        <f t="shared" si="58"/>
        <v>9334.7326634783967</v>
      </c>
      <c r="AI72" s="43">
        <f t="shared" si="58"/>
        <v>9052.6874322968215</v>
      </c>
      <c r="AJ72" s="43">
        <f t="shared" si="58"/>
        <v>8565.0113057953367</v>
      </c>
      <c r="AK72" s="43">
        <f t="shared" si="58"/>
        <v>7714.5058438471315</v>
      </c>
      <c r="AL72" s="43">
        <f t="shared" si="58"/>
        <v>6245.8925636412841</v>
      </c>
      <c r="AM72" s="43">
        <f t="shared" si="58"/>
        <v>7278.1392359040401</v>
      </c>
      <c r="AN72" s="43">
        <f t="shared" si="58"/>
        <v>6078.2080996502473</v>
      </c>
      <c r="AO72" s="43">
        <f t="shared" si="58"/>
        <v>7843.5102390655584</v>
      </c>
      <c r="AP72" s="43">
        <f t="shared" si="58"/>
        <v>3158.9886308275618</v>
      </c>
      <c r="AQ72" s="104">
        <f t="shared" si="23"/>
        <v>88708.857619986811</v>
      </c>
      <c r="AR72" s="73">
        <f t="shared" si="24"/>
        <v>53998.71446122996</v>
      </c>
      <c r="AS72" s="73">
        <f t="shared" si="25"/>
        <v>8047.4192061823742</v>
      </c>
      <c r="AT72" s="73">
        <f t="shared" si="26"/>
        <v>4451.3450864141641</v>
      </c>
      <c r="AU72" s="73">
        <f t="shared" si="27"/>
        <v>34710.143158756851</v>
      </c>
      <c r="AV72" s="73">
        <f t="shared" si="28"/>
        <v>842.24363223519515</v>
      </c>
      <c r="AW72" s="73">
        <f t="shared" si="29"/>
        <v>1626.8630132360834</v>
      </c>
      <c r="AX72" s="46">
        <v>0.90525584068325349</v>
      </c>
      <c r="AY72">
        <v>0.7323449630936959</v>
      </c>
      <c r="AZ72" s="38">
        <v>1.1049866863756583</v>
      </c>
      <c r="BB72" s="6">
        <v>1918</v>
      </c>
      <c r="BC72" s="43">
        <f t="shared" ref="BC72:BP72" si="59">BC122+BC222+BC272+BC322+BC372</f>
        <v>83495.332922172398</v>
      </c>
      <c r="BD72" s="43">
        <f t="shared" si="59"/>
        <v>8045.0406760786827</v>
      </c>
      <c r="BE72" s="43">
        <f t="shared" si="59"/>
        <v>3380.0827150676078</v>
      </c>
      <c r="BF72" s="43">
        <f t="shared" si="59"/>
        <v>4515.5356644644953</v>
      </c>
      <c r="BG72" s="43">
        <f t="shared" si="59"/>
        <v>5269.7155981817223</v>
      </c>
      <c r="BH72" s="43">
        <f t="shared" si="59"/>
        <v>8447.8236512479598</v>
      </c>
      <c r="BI72" s="43">
        <f t="shared" si="59"/>
        <v>8192.5760227840547</v>
      </c>
      <c r="BJ72" s="43">
        <f t="shared" si="59"/>
        <v>7751.2348441848308</v>
      </c>
      <c r="BK72" s="43">
        <f t="shared" si="59"/>
        <v>6981.5373696045235</v>
      </c>
      <c r="BL72" s="43">
        <f t="shared" si="59"/>
        <v>5652.4595641307933</v>
      </c>
      <c r="BM72" s="43">
        <f t="shared" si="59"/>
        <v>6586.6307039193744</v>
      </c>
      <c r="BN72" s="43">
        <f t="shared" si="59"/>
        <v>5500.7070895909974</v>
      </c>
      <c r="BO72" s="43">
        <f t="shared" si="59"/>
        <v>7098.284835260928</v>
      </c>
      <c r="BP72" s="43">
        <f t="shared" si="59"/>
        <v>2858.8476854766486</v>
      </c>
      <c r="BQ72" s="43">
        <f t="shared" si="40"/>
        <v>80280.476419992629</v>
      </c>
      <c r="BR72" s="120">
        <f t="shared" si="31"/>
        <v>48868.203687000998</v>
      </c>
      <c r="BS72" s="120">
        <f t="shared" si="32"/>
        <v>7282.820060554578</v>
      </c>
      <c r="BT72" s="120">
        <f t="shared" si="33"/>
        <v>4028.4151305157502</v>
      </c>
      <c r="BU72" s="120">
        <f t="shared" si="41"/>
        <v>34627.1292351714</v>
      </c>
      <c r="BV72" s="120">
        <f t="shared" si="34"/>
        <v>762.2206155241048</v>
      </c>
      <c r="BW72" s="120">
        <f t="shared" si="35"/>
        <v>1472.291959075247</v>
      </c>
      <c r="BX72" s="46">
        <v>0.90525584068325349</v>
      </c>
      <c r="BY72">
        <v>0.7323449630936959</v>
      </c>
      <c r="BZ72" s="38">
        <v>1.1049866863756583</v>
      </c>
    </row>
    <row r="73" spans="2:78">
      <c r="B73" s="6">
        <v>1919</v>
      </c>
      <c r="C73" s="43">
        <f t="shared" si="36"/>
        <v>154772.26466828867</v>
      </c>
      <c r="D73" s="43">
        <f t="shared" ref="D73:P73" si="60">D123+D223+D273+D323+D373</f>
        <v>15500.892805304939</v>
      </c>
      <c r="E73" s="43">
        <f t="shared" si="60"/>
        <v>6990.3403724053187</v>
      </c>
      <c r="F73" s="43">
        <f t="shared" si="60"/>
        <v>9461.7171007425331</v>
      </c>
      <c r="G73" s="43">
        <f t="shared" si="60"/>
        <v>10243.338656951371</v>
      </c>
      <c r="H73" s="43">
        <f t="shared" si="60"/>
        <v>17363.779620580171</v>
      </c>
      <c r="I73" s="43">
        <f t="shared" si="60"/>
        <v>17165.002750316537</v>
      </c>
      <c r="J73" s="43">
        <f t="shared" si="60"/>
        <v>14601.829097935017</v>
      </c>
      <c r="K73" s="43">
        <f t="shared" si="60"/>
        <v>13016.630164802813</v>
      </c>
      <c r="L73" s="43">
        <f t="shared" si="60"/>
        <v>10522.699005445125</v>
      </c>
      <c r="M73" s="43">
        <f t="shared" si="60"/>
        <v>11948.977256366892</v>
      </c>
      <c r="N73" s="43">
        <f t="shared" si="60"/>
        <v>10249.659521408277</v>
      </c>
      <c r="O73" s="43">
        <f t="shared" si="60"/>
        <v>12522.076345104351</v>
      </c>
      <c r="P73" s="43">
        <f t="shared" si="60"/>
        <v>5185.3219709253053</v>
      </c>
      <c r="Q73" s="83">
        <f t="shared" si="15"/>
        <v>154772.26466828867</v>
      </c>
      <c r="R73" s="41">
        <f t="shared" si="16"/>
        <v>97394.735056865902</v>
      </c>
      <c r="S73" s="41">
        <f t="shared" si="17"/>
        <v>13996.657172505671</v>
      </c>
      <c r="T73" s="41">
        <f t="shared" si="18"/>
        <v>7572.0702854292831</v>
      </c>
      <c r="U73" s="41">
        <f t="shared" si="19"/>
        <v>57377.529611422768</v>
      </c>
      <c r="V73" s="41">
        <f t="shared" si="20"/>
        <v>1504.2356327992673</v>
      </c>
      <c r="W73" s="41">
        <f t="shared" si="21"/>
        <v>2677.5892359789941</v>
      </c>
      <c r="X73" s="46">
        <v>0.90295812946435794</v>
      </c>
      <c r="Y73">
        <v>0.73876310423908598</v>
      </c>
      <c r="Z73" s="38">
        <v>1.5447475388595528</v>
      </c>
      <c r="AB73" s="6">
        <v>1919</v>
      </c>
      <c r="AC73" s="43">
        <f t="shared" ref="AC73:AP73" si="61">AC123+AC223+AC273+AC323+AC373</f>
        <v>128306.20741001129</v>
      </c>
      <c r="AD73" s="43">
        <f t="shared" si="61"/>
        <v>11958.384687142048</v>
      </c>
      <c r="AE73" s="43">
        <f t="shared" si="61"/>
        <v>5151.5862566117939</v>
      </c>
      <c r="AF73" s="43">
        <f t="shared" si="61"/>
        <v>6936.1848456941379</v>
      </c>
      <c r="AG73" s="43">
        <f t="shared" si="61"/>
        <v>7880.8538337195105</v>
      </c>
      <c r="AH73" s="43">
        <f t="shared" si="61"/>
        <v>12751.984854943739</v>
      </c>
      <c r="AI73" s="43">
        <f t="shared" si="61"/>
        <v>12729.016368678176</v>
      </c>
      <c r="AJ73" s="43">
        <f t="shared" si="61"/>
        <v>12104.916322188128</v>
      </c>
      <c r="AK73" s="43">
        <f t="shared" si="61"/>
        <v>10790.786406621532</v>
      </c>
      <c r="AL73" s="43">
        <f t="shared" si="61"/>
        <v>8723.3174755140099</v>
      </c>
      <c r="AM73" s="43">
        <f t="shared" si="61"/>
        <v>9905.7021455281556</v>
      </c>
      <c r="AN73" s="43">
        <f t="shared" si="61"/>
        <v>8496.9677432474637</v>
      </c>
      <c r="AO73" s="43">
        <f t="shared" si="61"/>
        <v>10380.801290091507</v>
      </c>
      <c r="AP73" s="43">
        <f t="shared" si="61"/>
        <v>4298.6319138970784</v>
      </c>
      <c r="AQ73" s="104">
        <f t="shared" si="23"/>
        <v>122109.13414387727</v>
      </c>
      <c r="AR73" s="73">
        <f t="shared" si="24"/>
        <v>74629.709416973361</v>
      </c>
      <c r="AS73" s="73">
        <f t="shared" si="25"/>
        <v>10797.920668517005</v>
      </c>
      <c r="AT73" s="73">
        <f t="shared" si="26"/>
        <v>6277.2462666208776</v>
      </c>
      <c r="AU73" s="73">
        <f t="shared" si="27"/>
        <v>47479.424726903904</v>
      </c>
      <c r="AV73" s="73">
        <f t="shared" si="28"/>
        <v>1160.4640186250431</v>
      </c>
      <c r="AW73" s="73">
        <f t="shared" si="29"/>
        <v>2219.7214766265865</v>
      </c>
      <c r="AX73" s="46">
        <v>0.90295812946435794</v>
      </c>
      <c r="AY73">
        <v>0.73876310423908598</v>
      </c>
      <c r="AZ73" s="38">
        <v>1.5447475388595528</v>
      </c>
      <c r="BB73" s="6">
        <v>1919</v>
      </c>
      <c r="BC73" s="43">
        <f t="shared" ref="BC73:BP73" si="62">BC123+BC223+BC273+BC323+BC373</f>
        <v>83059.661324811968</v>
      </c>
      <c r="BD73" s="43">
        <f t="shared" si="62"/>
        <v>7741.3197861254494</v>
      </c>
      <c r="BE73" s="43">
        <f t="shared" si="62"/>
        <v>3334.904977686565</v>
      </c>
      <c r="BF73" s="43">
        <f t="shared" si="62"/>
        <v>4490.1737476241215</v>
      </c>
      <c r="BG73" s="43">
        <f t="shared" si="62"/>
        <v>5101.7099140599648</v>
      </c>
      <c r="BH73" s="43">
        <f t="shared" si="62"/>
        <v>8255.0608006523835</v>
      </c>
      <c r="BI73" s="43">
        <f t="shared" si="62"/>
        <v>8240.1920368655719</v>
      </c>
      <c r="BJ73" s="43">
        <f t="shared" si="62"/>
        <v>7836.1777686500627</v>
      </c>
      <c r="BK73" s="43">
        <f t="shared" si="62"/>
        <v>6985.4692337545921</v>
      </c>
      <c r="BL73" s="43">
        <f t="shared" si="62"/>
        <v>5647.0829414327518</v>
      </c>
      <c r="BM73" s="43">
        <f t="shared" si="62"/>
        <v>6412.5055365624858</v>
      </c>
      <c r="BN73" s="43">
        <f t="shared" si="62"/>
        <v>5500.5543168047725</v>
      </c>
      <c r="BO73" s="43">
        <f t="shared" si="62"/>
        <v>6720.0633300606405</v>
      </c>
      <c r="BP73" s="43">
        <f t="shared" si="62"/>
        <v>2782.740742911717</v>
      </c>
      <c r="BQ73" s="43">
        <f t="shared" si="40"/>
        <v>79047.955133191077</v>
      </c>
      <c r="BR73" s="120">
        <f t="shared" si="31"/>
        <v>48311.913461322329</v>
      </c>
      <c r="BS73" s="120">
        <f t="shared" si="32"/>
        <v>6990.0876336652591</v>
      </c>
      <c r="BT73" s="120">
        <f t="shared" si="33"/>
        <v>4063.6065821183984</v>
      </c>
      <c r="BU73" s="120">
        <f t="shared" si="41"/>
        <v>34747.74786348964</v>
      </c>
      <c r="BV73" s="120">
        <f t="shared" si="34"/>
        <v>751.23215246019015</v>
      </c>
      <c r="BW73" s="120">
        <f t="shared" si="35"/>
        <v>1436.9477346863739</v>
      </c>
      <c r="BX73" s="46">
        <v>0.90295812946435794</v>
      </c>
      <c r="BY73">
        <v>0.73876310423908598</v>
      </c>
      <c r="BZ73" s="38">
        <v>1.5447475388595528</v>
      </c>
    </row>
    <row r="74" spans="2:78">
      <c r="B74" s="6">
        <v>1920</v>
      </c>
      <c r="C74" s="43">
        <f t="shared" si="36"/>
        <v>190181.84734953012</v>
      </c>
      <c r="D74" s="43">
        <f t="shared" ref="D74:P74" si="63">D124+D224+D274+D324+D374</f>
        <v>18574.220518897771</v>
      </c>
      <c r="E74" s="43">
        <f t="shared" si="63"/>
        <v>8471.5877155953895</v>
      </c>
      <c r="F74" s="43">
        <f t="shared" si="63"/>
        <v>11492.073620306717</v>
      </c>
      <c r="G74" s="43">
        <f t="shared" si="63"/>
        <v>13046.433149176792</v>
      </c>
      <c r="H74" s="43">
        <f t="shared" si="63"/>
        <v>21996.617166909091</v>
      </c>
      <c r="I74" s="43">
        <f t="shared" si="63"/>
        <v>20853.327001020723</v>
      </c>
      <c r="J74" s="43">
        <f t="shared" si="63"/>
        <v>18179.354864423312</v>
      </c>
      <c r="K74" s="43">
        <f t="shared" si="63"/>
        <v>15933.684006574191</v>
      </c>
      <c r="L74" s="43">
        <f t="shared" si="63"/>
        <v>12551.657565018704</v>
      </c>
      <c r="M74" s="43">
        <f t="shared" si="63"/>
        <v>14464.908743875249</v>
      </c>
      <c r="N74" s="43">
        <f t="shared" si="63"/>
        <v>12540.164619601073</v>
      </c>
      <c r="O74" s="43">
        <f t="shared" si="63"/>
        <v>15665.808843616036</v>
      </c>
      <c r="P74" s="43">
        <f t="shared" si="63"/>
        <v>6412.0095345150794</v>
      </c>
      <c r="Q74" s="83">
        <f t="shared" si="15"/>
        <v>190181.84734953014</v>
      </c>
      <c r="R74" s="41">
        <f t="shared" si="16"/>
        <v>120162.38751188843</v>
      </c>
      <c r="S74" s="41">
        <f t="shared" si="17"/>
        <v>16841.988022626352</v>
      </c>
      <c r="T74" s="41">
        <f t="shared" si="18"/>
        <v>9281.005971830069</v>
      </c>
      <c r="U74" s="41">
        <f t="shared" si="19"/>
        <v>70019.459837641713</v>
      </c>
      <c r="V74" s="41">
        <f t="shared" si="20"/>
        <v>1732.2324962714179</v>
      </c>
      <c r="W74" s="41">
        <f t="shared" si="21"/>
        <v>3259.1586477710034</v>
      </c>
      <c r="X74" s="46">
        <v>0.90673996281518188</v>
      </c>
      <c r="Y74">
        <v>0.74010240322708909</v>
      </c>
      <c r="Z74" s="38">
        <v>1.8801527439944632</v>
      </c>
      <c r="AB74" s="6">
        <v>1920</v>
      </c>
      <c r="AC74" s="43">
        <f t="shared" ref="AC74:AP74" si="64">AC124+AC224+AC274+AC324+AC374</f>
        <v>157660.75145276045</v>
      </c>
      <c r="AD74" s="43">
        <f t="shared" si="64"/>
        <v>14152.053893313434</v>
      </c>
      <c r="AE74" s="43">
        <f t="shared" si="64"/>
        <v>6203.9293619564232</v>
      </c>
      <c r="AF74" s="43">
        <f t="shared" si="64"/>
        <v>8460.8584785407456</v>
      </c>
      <c r="AG74" s="43">
        <f t="shared" si="64"/>
        <v>10058.58017017267</v>
      </c>
      <c r="AH74" s="43">
        <f t="shared" si="64"/>
        <v>16191.875971170124</v>
      </c>
      <c r="AI74" s="43">
        <f t="shared" si="64"/>
        <v>15355.404750549349</v>
      </c>
      <c r="AJ74" s="43">
        <f t="shared" si="64"/>
        <v>15070.685182606927</v>
      </c>
      <c r="AK74" s="43">
        <f t="shared" si="64"/>
        <v>13209.024041450002</v>
      </c>
      <c r="AL74" s="43">
        <f t="shared" si="64"/>
        <v>10405.324121400505</v>
      </c>
      <c r="AM74" s="43">
        <f t="shared" si="64"/>
        <v>11991.409348672581</v>
      </c>
      <c r="AN74" s="43">
        <f t="shared" si="64"/>
        <v>10395.796469649289</v>
      </c>
      <c r="AO74" s="43">
        <f t="shared" si="64"/>
        <v>12986.955531357693</v>
      </c>
      <c r="AP74" s="43">
        <f t="shared" si="64"/>
        <v>5315.5559041130009</v>
      </c>
      <c r="AQ74" s="104">
        <f t="shared" si="23"/>
        <v>149797.45322495274</v>
      </c>
      <c r="AR74" s="73">
        <f t="shared" si="24"/>
        <v>91867.520686624848</v>
      </c>
      <c r="AS74" s="73">
        <f t="shared" si="25"/>
        <v>12832.232820981473</v>
      </c>
      <c r="AT74" s="73">
        <f t="shared" si="26"/>
        <v>7693.9539506471274</v>
      </c>
      <c r="AU74" s="73">
        <f t="shared" si="27"/>
        <v>57929.932538327892</v>
      </c>
      <c r="AV74" s="73">
        <f t="shared" si="28"/>
        <v>1319.821072331961</v>
      </c>
      <c r="AW74" s="73">
        <f t="shared" si="29"/>
        <v>2701.8425190021617</v>
      </c>
      <c r="AX74" s="46">
        <v>0.90673996281518188</v>
      </c>
      <c r="AY74">
        <v>0.74010240322708909</v>
      </c>
      <c r="AZ74" s="38">
        <v>1.8801527439944632</v>
      </c>
      <c r="BB74" s="6">
        <v>1920</v>
      </c>
      <c r="BC74" s="43">
        <f t="shared" ref="BC74:BP74" si="65">BC124+BC224+BC274+BC324+BC374</f>
        <v>83855.288862224872</v>
      </c>
      <c r="BD74" s="43">
        <f t="shared" si="65"/>
        <v>7527.0766901878424</v>
      </c>
      <c r="BE74" s="43">
        <f t="shared" si="65"/>
        <v>3299.6943369483461</v>
      </c>
      <c r="BF74" s="43">
        <f t="shared" si="65"/>
        <v>4500.091019501584</v>
      </c>
      <c r="BG74" s="43">
        <f t="shared" si="65"/>
        <v>5349.8739409877917</v>
      </c>
      <c r="BH74" s="43">
        <f t="shared" si="65"/>
        <v>8612.0002871520992</v>
      </c>
      <c r="BI74" s="43">
        <f t="shared" si="65"/>
        <v>8167.1049331482236</v>
      </c>
      <c r="BJ74" s="43">
        <f t="shared" si="65"/>
        <v>8015.6706580065538</v>
      </c>
      <c r="BK74" s="43">
        <f t="shared" si="65"/>
        <v>7025.5058178873687</v>
      </c>
      <c r="BL74" s="43">
        <f t="shared" si="65"/>
        <v>5534.2972291144597</v>
      </c>
      <c r="BM74" s="43">
        <f t="shared" si="65"/>
        <v>6377.8910447436992</v>
      </c>
      <c r="BN74" s="43">
        <f t="shared" si="65"/>
        <v>5529.2297409640159</v>
      </c>
      <c r="BO74" s="43">
        <f t="shared" si="65"/>
        <v>6907.3938661847014</v>
      </c>
      <c r="BP74" s="43">
        <f t="shared" si="65"/>
        <v>2827.1936527985908</v>
      </c>
      <c r="BQ74" s="43">
        <f t="shared" si="40"/>
        <v>79673.02321762529</v>
      </c>
      <c r="BR74" s="120">
        <f t="shared" si="31"/>
        <v>48861.732633194712</v>
      </c>
      <c r="BS74" s="120">
        <f t="shared" si="32"/>
        <v>6825.1012381679466</v>
      </c>
      <c r="BT74" s="120">
        <f t="shared" si="33"/>
        <v>4092.1962192821634</v>
      </c>
      <c r="BU74" s="120">
        <f t="shared" si="41"/>
        <v>34993.55622903016</v>
      </c>
      <c r="BV74" s="120">
        <f t="shared" si="34"/>
        <v>701.9754520198959</v>
      </c>
      <c r="BW74" s="120">
        <f t="shared" si="35"/>
        <v>1437.0335216818526</v>
      </c>
      <c r="BX74" s="46">
        <v>0.90673996281518188</v>
      </c>
      <c r="BY74">
        <v>0.74010240322708909</v>
      </c>
      <c r="BZ74" s="38">
        <v>1.8801527439944632</v>
      </c>
    </row>
    <row r="75" spans="2:78">
      <c r="B75" s="6">
        <v>1921</v>
      </c>
      <c r="C75" s="43">
        <f t="shared" si="36"/>
        <v>148453.65617370239</v>
      </c>
      <c r="D75" s="43">
        <f t="shared" ref="D75:P75" si="66">D125+D225+D275+D325+D375</f>
        <v>14818.39306770208</v>
      </c>
      <c r="E75" s="43">
        <f t="shared" si="66"/>
        <v>6491.2236680566275</v>
      </c>
      <c r="F75" s="43">
        <f t="shared" si="66"/>
        <v>9108.7473560412127</v>
      </c>
      <c r="G75" s="43">
        <f t="shared" si="66"/>
        <v>10123.95783332664</v>
      </c>
      <c r="H75" s="43">
        <f t="shared" si="66"/>
        <v>17068.453422266848</v>
      </c>
      <c r="I75" s="43">
        <f t="shared" si="66"/>
        <v>16535.570541783116</v>
      </c>
      <c r="J75" s="43">
        <f t="shared" si="66"/>
        <v>14358.161996718314</v>
      </c>
      <c r="K75" s="43">
        <f t="shared" si="66"/>
        <v>12496.201194677884</v>
      </c>
      <c r="L75" s="43">
        <f t="shared" si="66"/>
        <v>10064.131722059316</v>
      </c>
      <c r="M75" s="43">
        <f t="shared" si="66"/>
        <v>11319.391157872386</v>
      </c>
      <c r="N75" s="43">
        <f t="shared" si="66"/>
        <v>9922.8408688375621</v>
      </c>
      <c r="O75" s="43">
        <f t="shared" si="66"/>
        <v>11325.833309581218</v>
      </c>
      <c r="P75" s="43">
        <f t="shared" si="66"/>
        <v>4820.7500347791738</v>
      </c>
      <c r="Q75" s="83">
        <f t="shared" si="15"/>
        <v>148453.65617370236</v>
      </c>
      <c r="R75" s="41">
        <f t="shared" si="16"/>
        <v>94472.19621447676</v>
      </c>
      <c r="S75" s="41">
        <f t="shared" si="17"/>
        <v>13436.54946523822</v>
      </c>
      <c r="T75" s="41">
        <f t="shared" si="18"/>
        <v>7349.5319310457789</v>
      </c>
      <c r="U75" s="41">
        <f t="shared" si="19"/>
        <v>53981.459959225598</v>
      </c>
      <c r="V75" s="41">
        <f t="shared" si="20"/>
        <v>1381.8436024638597</v>
      </c>
      <c r="W75" s="41">
        <f t="shared" si="21"/>
        <v>2573.3089377917836</v>
      </c>
      <c r="X75" s="46">
        <v>0.90674808016290898</v>
      </c>
      <c r="Y75">
        <v>0.74066812399731241</v>
      </c>
      <c r="Z75" s="38">
        <v>1.4863049203994123</v>
      </c>
      <c r="AB75" s="6">
        <v>1921</v>
      </c>
      <c r="AC75" s="43">
        <f t="shared" ref="AC75:AP75" si="67">AC125+AC225+AC275+AC325+AC375</f>
        <v>123068.08096799922</v>
      </c>
      <c r="AD75" s="43">
        <f t="shared" si="67"/>
        <v>12421.983308632396</v>
      </c>
      <c r="AE75" s="43">
        <f t="shared" si="67"/>
        <v>4770.7550633929868</v>
      </c>
      <c r="AF75" s="43">
        <f t="shared" si="67"/>
        <v>6624.9782999973668</v>
      </c>
      <c r="AG75" s="43">
        <f t="shared" si="67"/>
        <v>7521.9433635180276</v>
      </c>
      <c r="AH75" s="43">
        <f t="shared" si="67"/>
        <v>12649.16130996649</v>
      </c>
      <c r="AI75" s="43">
        <f t="shared" si="67"/>
        <v>12350.748997825776</v>
      </c>
      <c r="AJ75" s="43">
        <f t="shared" si="67"/>
        <v>11902.916295279483</v>
      </c>
      <c r="AK75" s="43">
        <f t="shared" si="67"/>
        <v>10359.350790387965</v>
      </c>
      <c r="AL75" s="43">
        <f t="shared" si="67"/>
        <v>8343.1651975871737</v>
      </c>
      <c r="AM75" s="43">
        <f t="shared" si="67"/>
        <v>9383.7752698762069</v>
      </c>
      <c r="AN75" s="43">
        <f t="shared" si="67"/>
        <v>8226.0350802663397</v>
      </c>
      <c r="AO75" s="43">
        <f t="shared" si="67"/>
        <v>9389.1158136428276</v>
      </c>
      <c r="AP75" s="43">
        <f t="shared" si="67"/>
        <v>3996.4017788319352</v>
      </c>
      <c r="AQ75" s="104">
        <f t="shared" si="23"/>
        <v>117940.33056920499</v>
      </c>
      <c r="AR75" s="73">
        <f t="shared" si="24"/>
        <v>73176.874817735195</v>
      </c>
      <c r="AS75" s="73">
        <f t="shared" si="25"/>
        <v>11263.609516918124</v>
      </c>
      <c r="AT75" s="73">
        <f t="shared" si="26"/>
        <v>6092.7619708369511</v>
      </c>
      <c r="AU75" s="73">
        <f t="shared" si="27"/>
        <v>44763.455751469795</v>
      </c>
      <c r="AV75" s="73">
        <f t="shared" si="28"/>
        <v>1158.373791714271</v>
      </c>
      <c r="AW75" s="73">
        <f t="shared" si="29"/>
        <v>2133.2731094293886</v>
      </c>
      <c r="AX75" s="46">
        <v>0.90674808016290898</v>
      </c>
      <c r="AY75">
        <v>0.74066812399731241</v>
      </c>
      <c r="AZ75" s="38">
        <v>1.4863049203994123</v>
      </c>
      <c r="BB75" s="6">
        <v>1921</v>
      </c>
      <c r="BC75" s="43">
        <f t="shared" ref="BC75:BP75" si="68">BC125+BC225+BC275+BC325+BC375</f>
        <v>82801.368197669261</v>
      </c>
      <c r="BD75" s="43">
        <f t="shared" si="68"/>
        <v>8357.627791001496</v>
      </c>
      <c r="BE75" s="43">
        <f t="shared" si="68"/>
        <v>3209.8091030412179</v>
      </c>
      <c r="BF75" s="43">
        <f t="shared" si="68"/>
        <v>4457.3480239956734</v>
      </c>
      <c r="BG75" s="43">
        <f t="shared" si="68"/>
        <v>5060.8345974503445</v>
      </c>
      <c r="BH75" s="43">
        <f t="shared" si="68"/>
        <v>8510.4752977385688</v>
      </c>
      <c r="BI75" s="43">
        <f t="shared" si="68"/>
        <v>8309.7006733361122</v>
      </c>
      <c r="BJ75" s="43">
        <f t="shared" si="68"/>
        <v>8008.3945978466063</v>
      </c>
      <c r="BK75" s="43">
        <f t="shared" si="68"/>
        <v>6969.8691353347012</v>
      </c>
      <c r="BL75" s="43">
        <f t="shared" si="68"/>
        <v>5613.3604101540132</v>
      </c>
      <c r="BM75" s="43">
        <f t="shared" si="68"/>
        <v>6313.4927033374279</v>
      </c>
      <c r="BN75" s="43">
        <f t="shared" si="68"/>
        <v>5534.5541600277884</v>
      </c>
      <c r="BO75" s="43">
        <f t="shared" si="68"/>
        <v>6317.0858716660287</v>
      </c>
      <c r="BP75" s="43">
        <f t="shared" si="68"/>
        <v>2688.8168934796963</v>
      </c>
      <c r="BQ75" s="43">
        <f t="shared" si="40"/>
        <v>79351.369258409672</v>
      </c>
      <c r="BR75" s="120">
        <f t="shared" si="31"/>
        <v>49234.093094484611</v>
      </c>
      <c r="BS75" s="120">
        <f t="shared" si="32"/>
        <v>7578.2629542067807</v>
      </c>
      <c r="BT75" s="120">
        <f t="shared" si="33"/>
        <v>4099.267846869303</v>
      </c>
      <c r="BU75" s="120">
        <f t="shared" si="41"/>
        <v>33567.275103184649</v>
      </c>
      <c r="BV75" s="120">
        <f t="shared" si="34"/>
        <v>779.36483679471564</v>
      </c>
      <c r="BW75" s="120">
        <f t="shared" si="35"/>
        <v>1435.2863131584852</v>
      </c>
      <c r="BX75" s="46">
        <v>0.90674808016290898</v>
      </c>
      <c r="BY75">
        <v>0.74066812399731241</v>
      </c>
      <c r="BZ75" s="38">
        <v>1.4863049203994123</v>
      </c>
    </row>
    <row r="76" spans="2:78">
      <c r="B76" s="6">
        <v>1922</v>
      </c>
      <c r="C76" s="43">
        <f t="shared" si="36"/>
        <v>153952.40838110307</v>
      </c>
      <c r="D76" s="43">
        <f t="shared" ref="D76:P76" si="69">D126+D226+D276+D326+D376</f>
        <v>15435.154831564621</v>
      </c>
      <c r="E76" s="43">
        <f t="shared" si="69"/>
        <v>6689.4822835279756</v>
      </c>
      <c r="F76" s="43">
        <f t="shared" si="69"/>
        <v>9494.3878853589631</v>
      </c>
      <c r="G76" s="43">
        <f t="shared" si="69"/>
        <v>10499.140932539409</v>
      </c>
      <c r="H76" s="43">
        <f t="shared" si="69"/>
        <v>17679.275063705529</v>
      </c>
      <c r="I76" s="43">
        <f t="shared" si="69"/>
        <v>16671.320348152454</v>
      </c>
      <c r="J76" s="43">
        <f t="shared" si="69"/>
        <v>14767.059561206688</v>
      </c>
      <c r="K76" s="43">
        <f t="shared" si="69"/>
        <v>12917.977924734181</v>
      </c>
      <c r="L76" s="43">
        <f t="shared" si="69"/>
        <v>10781.654288799447</v>
      </c>
      <c r="M76" s="43">
        <f t="shared" si="69"/>
        <v>11680.912742509825</v>
      </c>
      <c r="N76" s="43">
        <f t="shared" si="69"/>
        <v>10536.316980976038</v>
      </c>
      <c r="O76" s="43">
        <f t="shared" si="69"/>
        <v>11589.732917552705</v>
      </c>
      <c r="P76" s="43">
        <f t="shared" si="69"/>
        <v>5209.9926204752128</v>
      </c>
      <c r="Q76" s="83">
        <f t="shared" si="15"/>
        <v>153952.40838110304</v>
      </c>
      <c r="R76" s="41">
        <f t="shared" si="16"/>
        <v>97566.407237796462</v>
      </c>
      <c r="S76" s="41">
        <f t="shared" si="17"/>
        <v>13989.827444116125</v>
      </c>
      <c r="T76" s="41">
        <f t="shared" si="18"/>
        <v>7775.9137191893205</v>
      </c>
      <c r="U76" s="41">
        <f t="shared" si="19"/>
        <v>56386.001143306581</v>
      </c>
      <c r="V76" s="41">
        <f t="shared" si="20"/>
        <v>1445.3273874484973</v>
      </c>
      <c r="W76" s="41">
        <f t="shared" si="21"/>
        <v>2760.4032617867174</v>
      </c>
      <c r="X76" s="46">
        <v>0.90636132884829712</v>
      </c>
      <c r="Y76">
        <v>0.73801060970633348</v>
      </c>
      <c r="Z76" s="38">
        <v>1.5268032147053365</v>
      </c>
      <c r="AB76" s="6">
        <v>1922</v>
      </c>
      <c r="AC76" s="43">
        <f t="shared" ref="AC76:AP76" si="70">AC126+AC226+AC276+AC326+AC376</f>
        <v>127626.54654793444</v>
      </c>
      <c r="AD76" s="43">
        <f t="shared" si="70"/>
        <v>12710.311457978292</v>
      </c>
      <c r="AE76" s="43">
        <f t="shared" si="70"/>
        <v>4912.0988113802132</v>
      </c>
      <c r="AF76" s="43">
        <f t="shared" si="70"/>
        <v>6956.0412748141989</v>
      </c>
      <c r="AG76" s="43">
        <f t="shared" si="70"/>
        <v>7848.6390302457294</v>
      </c>
      <c r="AH76" s="43">
        <f t="shared" si="70"/>
        <v>12977.799384589114</v>
      </c>
      <c r="AI76" s="43">
        <f t="shared" si="70"/>
        <v>12342.384749617229</v>
      </c>
      <c r="AJ76" s="43">
        <f t="shared" si="70"/>
        <v>12241.892376240343</v>
      </c>
      <c r="AK76" s="43">
        <f t="shared" si="70"/>
        <v>10709.003699604636</v>
      </c>
      <c r="AL76" s="43">
        <f t="shared" si="70"/>
        <v>8937.9914054147412</v>
      </c>
      <c r="AM76" s="43">
        <f t="shared" si="70"/>
        <v>9683.4766635406431</v>
      </c>
      <c r="AN76" s="43">
        <f t="shared" si="70"/>
        <v>8734.6067772291372</v>
      </c>
      <c r="AO76" s="43">
        <f t="shared" si="70"/>
        <v>9607.8885886511925</v>
      </c>
      <c r="AP76" s="43">
        <f t="shared" si="70"/>
        <v>4319.0838823739505</v>
      </c>
      <c r="AQ76" s="104">
        <f t="shared" si="23"/>
        <v>121981.21810167942</v>
      </c>
      <c r="AR76" s="73">
        <f t="shared" si="24"/>
        <v>75245.222883223716</v>
      </c>
      <c r="AS76" s="73">
        <f t="shared" si="25"/>
        <v>11520.134783128942</v>
      </c>
      <c r="AT76" s="73">
        <f t="shared" si="26"/>
        <v>6446.2324732079478</v>
      </c>
      <c r="AU76" s="73">
        <f t="shared" si="27"/>
        <v>46735.995218455704</v>
      </c>
      <c r="AV76" s="73">
        <f t="shared" si="28"/>
        <v>1190.1766748493505</v>
      </c>
      <c r="AW76" s="73">
        <f t="shared" si="29"/>
        <v>2288.3743040211893</v>
      </c>
      <c r="AX76" s="46">
        <v>0.90636132884829712</v>
      </c>
      <c r="AY76">
        <v>0.73801060970633348</v>
      </c>
      <c r="AZ76" s="38">
        <v>1.5268032147053365</v>
      </c>
      <c r="BB76" s="6">
        <v>1922</v>
      </c>
      <c r="BC76" s="43">
        <f t="shared" ref="BC76:BP76" si="71">BC126+BC226+BC276+BC326+BC376</f>
        <v>83590.69807995233</v>
      </c>
      <c r="BD76" s="43">
        <f t="shared" si="71"/>
        <v>8324.7869375434238</v>
      </c>
      <c r="BE76" s="43">
        <f t="shared" si="71"/>
        <v>3217.2442159340203</v>
      </c>
      <c r="BF76" s="43">
        <f t="shared" si="71"/>
        <v>4555.9514204695142</v>
      </c>
      <c r="BG76" s="43">
        <f t="shared" si="71"/>
        <v>5140.5701498738772</v>
      </c>
      <c r="BH76" s="43">
        <f t="shared" si="71"/>
        <v>8499.9817000606363</v>
      </c>
      <c r="BI76" s="43">
        <f t="shared" si="71"/>
        <v>8083.8084638164919</v>
      </c>
      <c r="BJ76" s="43">
        <f t="shared" si="71"/>
        <v>8017.9896520606635</v>
      </c>
      <c r="BK76" s="43">
        <f t="shared" si="71"/>
        <v>7014.0038981195139</v>
      </c>
      <c r="BL76" s="43">
        <f t="shared" si="71"/>
        <v>5854.0559250392453</v>
      </c>
      <c r="BM76" s="43">
        <f t="shared" si="71"/>
        <v>6342.3213746700776</v>
      </c>
      <c r="BN76" s="43">
        <f t="shared" si="71"/>
        <v>5720.8464673784829</v>
      </c>
      <c r="BO76" s="43">
        <f t="shared" si="71"/>
        <v>6292.8139632620914</v>
      </c>
      <c r="BP76" s="43">
        <f t="shared" si="71"/>
        <v>2828.8412290299689</v>
      </c>
      <c r="BQ76" s="43">
        <f t="shared" si="40"/>
        <v>79893.215397258013</v>
      </c>
      <c r="BR76" s="120">
        <f t="shared" si="31"/>
        <v>49282.855942732327</v>
      </c>
      <c r="BS76" s="120">
        <f t="shared" si="32"/>
        <v>7545.2649510908032</v>
      </c>
      <c r="BT76" s="120">
        <f t="shared" si="33"/>
        <v>4222.0453894263183</v>
      </c>
      <c r="BU76" s="120">
        <f t="shared" si="41"/>
        <v>34307.842137220003</v>
      </c>
      <c r="BV76" s="120">
        <f t="shared" si="34"/>
        <v>779.52198645262035</v>
      </c>
      <c r="BW76" s="120">
        <f t="shared" si="35"/>
        <v>1498.8010779521646</v>
      </c>
      <c r="BX76" s="46">
        <v>0.90636132884829712</v>
      </c>
      <c r="BY76">
        <v>0.73801060970633348</v>
      </c>
      <c r="BZ76" s="38">
        <v>1.5268032147053365</v>
      </c>
    </row>
    <row r="77" spans="2:78">
      <c r="B77" s="6">
        <v>1923</v>
      </c>
      <c r="C77" s="43">
        <f t="shared" si="36"/>
        <v>139620.08291723835</v>
      </c>
      <c r="D77" s="43">
        <f t="shared" ref="D77:P77" si="72">D127+D227+D277+D327+D377</f>
        <v>13808.943578634957</v>
      </c>
      <c r="E77" s="43">
        <f t="shared" si="72"/>
        <v>6082.9922720408695</v>
      </c>
      <c r="F77" s="43">
        <f t="shared" si="72"/>
        <v>8316.4751009824377</v>
      </c>
      <c r="G77" s="43">
        <f t="shared" si="72"/>
        <v>9433.7665761835506</v>
      </c>
      <c r="H77" s="43">
        <f t="shared" si="72"/>
        <v>16386.490323086633</v>
      </c>
      <c r="I77" s="43">
        <f t="shared" si="72"/>
        <v>14699.938884374009</v>
      </c>
      <c r="J77" s="43">
        <f t="shared" si="72"/>
        <v>12852.699218017062</v>
      </c>
      <c r="K77" s="43">
        <f t="shared" si="72"/>
        <v>11436.236342060467</v>
      </c>
      <c r="L77" s="43">
        <f t="shared" si="72"/>
        <v>10042.913502280608</v>
      </c>
      <c r="M77" s="43">
        <f t="shared" si="72"/>
        <v>10922.681379691758</v>
      </c>
      <c r="N77" s="43">
        <f t="shared" si="72"/>
        <v>9670.333193977971</v>
      </c>
      <c r="O77" s="43">
        <f t="shared" si="72"/>
        <v>11037.207018283869</v>
      </c>
      <c r="P77" s="43">
        <f t="shared" si="72"/>
        <v>4929.4055276241661</v>
      </c>
      <c r="Q77" s="83">
        <f>SUM(D77:P77)</f>
        <v>139620.08291723835</v>
      </c>
      <c r="R77" s="41">
        <f t="shared" si="16"/>
        <v>87437.032475057233</v>
      </c>
      <c r="S77" s="41">
        <f t="shared" si="17"/>
        <v>12532.170571773115</v>
      </c>
      <c r="T77" s="41">
        <f t="shared" si="18"/>
        <v>7132.4995285995647</v>
      </c>
      <c r="U77" s="41">
        <f t="shared" si="19"/>
        <v>52183.05044218112</v>
      </c>
      <c r="V77" s="41">
        <f t="shared" si="20"/>
        <v>1276.7730068618418</v>
      </c>
      <c r="W77" s="41">
        <f t="shared" si="21"/>
        <v>2537.8336653784058</v>
      </c>
      <c r="X77" s="46">
        <v>0.90754013878098172</v>
      </c>
      <c r="Y77">
        <v>0.73756502341007268</v>
      </c>
      <c r="Z77" s="38">
        <v>1.320771013332976</v>
      </c>
      <c r="AB77" s="6">
        <v>1923</v>
      </c>
      <c r="AC77" s="43">
        <f t="shared" ref="AC77:AP77" si="73">AC127+AC227+AC277+AC327+AC377</f>
        <v>115745.04873839059</v>
      </c>
      <c r="AD77" s="43">
        <f t="shared" si="73"/>
        <v>11775.359081497616</v>
      </c>
      <c r="AE77" s="43">
        <f t="shared" si="73"/>
        <v>4504.8298242359815</v>
      </c>
      <c r="AF77" s="43">
        <f t="shared" si="73"/>
        <v>6133.1894727609379</v>
      </c>
      <c r="AG77" s="43">
        <f t="shared" si="73"/>
        <v>7092.7528521279964</v>
      </c>
      <c r="AH77" s="43">
        <f t="shared" si="73"/>
        <v>12347.359120318628</v>
      </c>
      <c r="AI77" s="43">
        <f t="shared" si="73"/>
        <v>10975.506338310724</v>
      </c>
      <c r="AJ77" s="43">
        <f t="shared" si="73"/>
        <v>10654.887651736142</v>
      </c>
      <c r="AK77" s="43">
        <f t="shared" si="73"/>
        <v>9480.6399275681251</v>
      </c>
      <c r="AL77" s="43">
        <f t="shared" si="73"/>
        <v>8325.5752933906242</v>
      </c>
      <c r="AM77" s="43">
        <f t="shared" si="73"/>
        <v>9054.902863764466</v>
      </c>
      <c r="AN77" s="43">
        <f t="shared" si="73"/>
        <v>8016.7062178077367</v>
      </c>
      <c r="AO77" s="43">
        <f t="shared" si="73"/>
        <v>9149.8446181573272</v>
      </c>
      <c r="AP77" s="43">
        <f t="shared" si="73"/>
        <v>4086.4771824004333</v>
      </c>
      <c r="AQ77" s="104">
        <f t="shared" si="23"/>
        <v>111598.03044407672</v>
      </c>
      <c r="AR77" s="73">
        <f t="shared" si="24"/>
        <v>68307.978383717695</v>
      </c>
      <c r="AS77" s="73">
        <f t="shared" si="25"/>
        <v>10686.611015018239</v>
      </c>
      <c r="AT77" s="73">
        <f t="shared" si="26"/>
        <v>5912.8421092090384</v>
      </c>
      <c r="AU77" s="73">
        <f t="shared" si="27"/>
        <v>43290.052060359027</v>
      </c>
      <c r="AV77" s="73">
        <f t="shared" si="28"/>
        <v>1088.7480664793761</v>
      </c>
      <c r="AW77" s="73">
        <f t="shared" si="29"/>
        <v>2103.8641085986983</v>
      </c>
      <c r="AX77" s="46">
        <v>0.90754013878098172</v>
      </c>
      <c r="AY77">
        <v>0.73756502341007268</v>
      </c>
      <c r="AZ77" s="38">
        <v>1.320771013332976</v>
      </c>
      <c r="BB77" s="6">
        <v>1923</v>
      </c>
      <c r="BC77" s="43">
        <f t="shared" ref="BC77:BP77" si="74">BC127+BC227+BC277+BC327+BC377</f>
        <v>87634.455609611716</v>
      </c>
      <c r="BD77" s="43">
        <f t="shared" si="74"/>
        <v>8915.5190132333428</v>
      </c>
      <c r="BE77" s="43">
        <f t="shared" si="74"/>
        <v>3410.7576398637102</v>
      </c>
      <c r="BF77" s="43">
        <f t="shared" si="74"/>
        <v>4643.6433044391142</v>
      </c>
      <c r="BG77" s="43">
        <f t="shared" si="74"/>
        <v>5370.1608988445159</v>
      </c>
      <c r="BH77" s="43">
        <f t="shared" si="74"/>
        <v>9348.5994132775286</v>
      </c>
      <c r="BI77" s="43">
        <f t="shared" si="74"/>
        <v>8309.9236942018815</v>
      </c>
      <c r="BJ77" s="43">
        <f t="shared" si="74"/>
        <v>8067.1725410209083</v>
      </c>
      <c r="BK77" s="43">
        <f t="shared" si="74"/>
        <v>7178.1102339940489</v>
      </c>
      <c r="BL77" s="43">
        <f t="shared" si="74"/>
        <v>6303.5720873226701</v>
      </c>
      <c r="BM77" s="43">
        <f t="shared" si="74"/>
        <v>6855.7704343573905</v>
      </c>
      <c r="BN77" s="43">
        <f t="shared" si="74"/>
        <v>6069.7169584131889</v>
      </c>
      <c r="BO77" s="43">
        <f t="shared" si="74"/>
        <v>6927.6540185929907</v>
      </c>
      <c r="BP77" s="43">
        <f t="shared" si="74"/>
        <v>3094.0088335889327</v>
      </c>
      <c r="BQ77" s="43">
        <f t="shared" si="40"/>
        <v>84494.609071150218</v>
      </c>
      <c r="BR77" s="120">
        <f t="shared" si="31"/>
        <v>51718.259784746471</v>
      </c>
      <c r="BS77" s="120">
        <f t="shared" si="32"/>
        <v>8091.1913625742691</v>
      </c>
      <c r="BT77" s="120">
        <f t="shared" si="33"/>
        <v>4476.8109305245389</v>
      </c>
      <c r="BU77" s="120">
        <f t="shared" si="41"/>
        <v>35916.195824865245</v>
      </c>
      <c r="BV77" s="120">
        <f t="shared" si="34"/>
        <v>824.3276506590737</v>
      </c>
      <c r="BW77" s="120">
        <f t="shared" si="35"/>
        <v>1592.90602788865</v>
      </c>
      <c r="BX77" s="46">
        <v>0.90754013878098172</v>
      </c>
      <c r="BY77">
        <v>0.73756502341007268</v>
      </c>
      <c r="BZ77" s="38">
        <v>1.320771013332976</v>
      </c>
    </row>
    <row r="78" spans="2:78">
      <c r="B78" s="6">
        <v>1924</v>
      </c>
      <c r="C78" s="43">
        <f t="shared" si="36"/>
        <v>128407.83583387538</v>
      </c>
      <c r="D78" s="43">
        <f t="shared" ref="D78:P78" si="75">D128+D228+D278+D328+D378</f>
        <v>12730.135331696651</v>
      </c>
      <c r="E78" s="43">
        <f t="shared" si="75"/>
        <v>5618.208510600155</v>
      </c>
      <c r="F78" s="43">
        <f t="shared" si="75"/>
        <v>7609.0354119416188</v>
      </c>
      <c r="G78" s="43">
        <f t="shared" si="75"/>
        <v>8783.0317270869291</v>
      </c>
      <c r="H78" s="43">
        <f t="shared" si="75"/>
        <v>14939.166252816554</v>
      </c>
      <c r="I78" s="43">
        <f t="shared" si="75"/>
        <v>13633.28963851598</v>
      </c>
      <c r="J78" s="43">
        <f t="shared" si="75"/>
        <v>11976.185004144687</v>
      </c>
      <c r="K78" s="43">
        <f t="shared" si="75"/>
        <v>10527.87681263197</v>
      </c>
      <c r="L78" s="43">
        <f t="shared" si="75"/>
        <v>8820.8797907739245</v>
      </c>
      <c r="M78" s="43">
        <f t="shared" si="75"/>
        <v>10238.77413491056</v>
      </c>
      <c r="N78" s="43">
        <f t="shared" si="75"/>
        <v>8575.2747885010467</v>
      </c>
      <c r="O78" s="43">
        <f t="shared" si="75"/>
        <v>10377.962985630102</v>
      </c>
      <c r="P78" s="43">
        <f t="shared" si="75"/>
        <v>4578.0154446252054</v>
      </c>
      <c r="Q78" s="83">
        <f>SUM(D78:P78)</f>
        <v>128407.83583387538</v>
      </c>
      <c r="R78" s="41">
        <f t="shared" si="16"/>
        <v>80469.657891249182</v>
      </c>
      <c r="S78" s="41">
        <f t="shared" si="17"/>
        <v>11554.500214476795</v>
      </c>
      <c r="T78" s="41">
        <f t="shared" si="18"/>
        <v>6356.2411316664593</v>
      </c>
      <c r="U78" s="41">
        <f t="shared" si="19"/>
        <v>47938.177942626193</v>
      </c>
      <c r="V78" s="41">
        <f t="shared" si="20"/>
        <v>1175.6351172198565</v>
      </c>
      <c r="W78" s="41">
        <f t="shared" si="21"/>
        <v>2219.0336568345879</v>
      </c>
      <c r="X78" s="46">
        <v>0.9076494407492548</v>
      </c>
      <c r="Y78">
        <v>0.74122885720114939</v>
      </c>
      <c r="Z78" s="38">
        <v>1.2710060528591232</v>
      </c>
      <c r="AB78" s="6">
        <v>1924</v>
      </c>
      <c r="AC78" s="43">
        <f t="shared" ref="AC78:AP78" si="76">AC128+AC228+AC278+AC328+AC378</f>
        <v>106450.09590628269</v>
      </c>
      <c r="AD78" s="43">
        <f t="shared" si="76"/>
        <v>10696.053902188722</v>
      </c>
      <c r="AE78" s="43">
        <f t="shared" si="76"/>
        <v>4147.4969045882826</v>
      </c>
      <c r="AF78" s="43">
        <f t="shared" si="76"/>
        <v>5653.778114953252</v>
      </c>
      <c r="AG78" s="43">
        <f t="shared" si="76"/>
        <v>6594.4741673860635</v>
      </c>
      <c r="AH78" s="43">
        <f t="shared" si="76"/>
        <v>11125.702088692149</v>
      </c>
      <c r="AI78" s="43">
        <f t="shared" si="76"/>
        <v>10167.873937398803</v>
      </c>
      <c r="AJ78" s="43">
        <f t="shared" si="76"/>
        <v>9928.2573684359431</v>
      </c>
      <c r="AK78" s="43">
        <f t="shared" si="76"/>
        <v>8727.6098776719027</v>
      </c>
      <c r="AL78" s="43">
        <f t="shared" si="76"/>
        <v>7312.509346551582</v>
      </c>
      <c r="AM78" s="43">
        <f t="shared" si="76"/>
        <v>8487.9437578408542</v>
      </c>
      <c r="AN78" s="43">
        <f t="shared" si="76"/>
        <v>7108.9027996673667</v>
      </c>
      <c r="AO78" s="43">
        <f t="shared" si="76"/>
        <v>8603.3313150873528</v>
      </c>
      <c r="AP78" s="43">
        <f t="shared" si="76"/>
        <v>3795.174803594296</v>
      </c>
      <c r="AQ78" s="104">
        <f t="shared" si="23"/>
        <v>102349.10838405658</v>
      </c>
      <c r="AR78" s="73">
        <f t="shared" si="24"/>
        <v>62595.173822151468</v>
      </c>
      <c r="AS78" s="73">
        <f t="shared" si="25"/>
        <v>9708.2673425454777</v>
      </c>
      <c r="AT78" s="73">
        <f t="shared" si="26"/>
        <v>5269.3238981514933</v>
      </c>
      <c r="AU78" s="73">
        <f t="shared" si="27"/>
        <v>39753.934561905116</v>
      </c>
      <c r="AV78" s="73">
        <f t="shared" si="28"/>
        <v>987.786559643244</v>
      </c>
      <c r="AW78" s="73">
        <f t="shared" si="29"/>
        <v>1839.578901515873</v>
      </c>
      <c r="AX78" s="46">
        <v>0.9076494407492548</v>
      </c>
      <c r="AY78">
        <v>0.74122885720114939</v>
      </c>
      <c r="AZ78" s="38">
        <v>1.2710060528591232</v>
      </c>
      <c r="BB78" s="6">
        <v>1924</v>
      </c>
      <c r="BC78" s="43">
        <f t="shared" ref="BC78:BP78" si="77">BC128+BC228+BC278+BC328+BC378</f>
        <v>83752.627036530321</v>
      </c>
      <c r="BD78" s="43">
        <f t="shared" si="77"/>
        <v>8415.4232610678682</v>
      </c>
      <c r="BE78" s="43">
        <f t="shared" si="77"/>
        <v>3263.1606240257511</v>
      </c>
      <c r="BF78" s="43">
        <f t="shared" si="77"/>
        <v>4448.2700158941816</v>
      </c>
      <c r="BG78" s="43">
        <f t="shared" si="77"/>
        <v>5188.3892704931022</v>
      </c>
      <c r="BH78" s="43">
        <f t="shared" si="77"/>
        <v>8753.4611370771399</v>
      </c>
      <c r="BI78" s="43">
        <f t="shared" si="77"/>
        <v>7999.8627186127169</v>
      </c>
      <c r="BJ78" s="43">
        <f t="shared" si="77"/>
        <v>7811.3375983555443</v>
      </c>
      <c r="BK78" s="43">
        <f t="shared" si="77"/>
        <v>6866.6941892520326</v>
      </c>
      <c r="BL78" s="43">
        <f t="shared" si="77"/>
        <v>5753.3237785155479</v>
      </c>
      <c r="BM78" s="43">
        <f t="shared" si="77"/>
        <v>6678.1300834463054</v>
      </c>
      <c r="BN78" s="43">
        <f t="shared" si="77"/>
        <v>5593.1305627348647</v>
      </c>
      <c r="BO78" s="43">
        <f t="shared" si="77"/>
        <v>6768.9145112520855</v>
      </c>
      <c r="BP78" s="43">
        <f t="shared" si="77"/>
        <v>2985.9612352412209</v>
      </c>
      <c r="BQ78" s="43">
        <f t="shared" si="40"/>
        <v>80526.058985968368</v>
      </c>
      <c r="BR78" s="120">
        <f t="shared" si="31"/>
        <v>49248.525356227743</v>
      </c>
      <c r="BS78" s="120">
        <f t="shared" si="32"/>
        <v>7638.2542165765208</v>
      </c>
      <c r="BT78" s="120">
        <f t="shared" si="33"/>
        <v>4145.7897751927858</v>
      </c>
      <c r="BU78" s="120">
        <f t="shared" si="41"/>
        <v>34504.101680302578</v>
      </c>
      <c r="BV78" s="120">
        <f t="shared" si="34"/>
        <v>777.16904449134756</v>
      </c>
      <c r="BW78" s="120">
        <f t="shared" si="35"/>
        <v>1447.3407875420794</v>
      </c>
      <c r="BX78" s="46">
        <v>0.9076494407492548</v>
      </c>
      <c r="BY78">
        <v>0.74122885720114939</v>
      </c>
      <c r="BZ78" s="38">
        <v>1.2710060528591232</v>
      </c>
    </row>
    <row r="79" spans="2:78">
      <c r="B79" s="6">
        <v>1925</v>
      </c>
      <c r="C79" s="43">
        <f t="shared" si="36"/>
        <v>137738.08627032026</v>
      </c>
      <c r="D79" s="43">
        <f t="shared" ref="D79:P79" si="78">D129+D229+D279+D329+D379</f>
        <v>13221.360587659958</v>
      </c>
      <c r="E79" s="43">
        <f t="shared" si="78"/>
        <v>6014.1063359059799</v>
      </c>
      <c r="F79" s="43">
        <f t="shared" si="78"/>
        <v>8042.3361533063144</v>
      </c>
      <c r="G79" s="43">
        <f t="shared" si="78"/>
        <v>9389.2023712917435</v>
      </c>
      <c r="H79" s="43">
        <f t="shared" si="78"/>
        <v>16344.440876858767</v>
      </c>
      <c r="I79" s="43">
        <f t="shared" si="78"/>
        <v>14491.058055105648</v>
      </c>
      <c r="J79" s="43">
        <f t="shared" si="78"/>
        <v>12765.141180421188</v>
      </c>
      <c r="K79" s="43">
        <f t="shared" si="78"/>
        <v>11119.009908817854</v>
      </c>
      <c r="L79" s="43">
        <f t="shared" si="78"/>
        <v>9440.2329095030418</v>
      </c>
      <c r="M79" s="43">
        <f t="shared" si="78"/>
        <v>11124.601783915627</v>
      </c>
      <c r="N79" s="43">
        <f t="shared" si="78"/>
        <v>9259.7874650324866</v>
      </c>
      <c r="O79" s="43">
        <f t="shared" si="78"/>
        <v>11546.915788233855</v>
      </c>
      <c r="P79" s="43">
        <f t="shared" si="78"/>
        <v>4979.8928542678059</v>
      </c>
      <c r="Q79" s="83">
        <f>SUM(D79:P79)</f>
        <v>137738.08627032026</v>
      </c>
      <c r="R79" s="41">
        <f t="shared" si="16"/>
        <v>85901.522364538469</v>
      </c>
      <c r="S79" s="41">
        <f t="shared" si="17"/>
        <v>12011.347880126352</v>
      </c>
      <c r="T79" s="41">
        <f t="shared" si="18"/>
        <v>6843.8895115224686</v>
      </c>
      <c r="U79" s="41">
        <f t="shared" si="19"/>
        <v>51836.56390578179</v>
      </c>
      <c r="V79" s="41">
        <f t="shared" si="20"/>
        <v>1210.0127075336065</v>
      </c>
      <c r="W79" s="41">
        <f t="shared" si="21"/>
        <v>2415.8979535100184</v>
      </c>
      <c r="X79" s="46">
        <v>0.90848046995534171</v>
      </c>
      <c r="Y79">
        <v>0.73909790450017177</v>
      </c>
      <c r="Z79" s="38">
        <v>1.3019376458206051</v>
      </c>
      <c r="AB79" s="6">
        <v>1925</v>
      </c>
      <c r="AC79" s="43">
        <f t="shared" ref="AC79:AP79" si="79">AC129+AC229+AC279+AC329+AC379</f>
        <v>114184.87351809548</v>
      </c>
      <c r="AD79" s="43">
        <f t="shared" si="79"/>
        <v>11214.739803337059</v>
      </c>
      <c r="AE79" s="43">
        <f t="shared" si="79"/>
        <v>4458.9811599199038</v>
      </c>
      <c r="AF79" s="43">
        <f t="shared" si="79"/>
        <v>6054.5187570283979</v>
      </c>
      <c r="AG79" s="43">
        <f t="shared" si="79"/>
        <v>7018.3539755576066</v>
      </c>
      <c r="AH79" s="43">
        <f t="shared" si="79"/>
        <v>12241.67188138687</v>
      </c>
      <c r="AI79" s="43">
        <f t="shared" si="79"/>
        <v>10838.353650421217</v>
      </c>
      <c r="AJ79" s="43">
        <f t="shared" si="79"/>
        <v>10582.302038569165</v>
      </c>
      <c r="AK79" s="43">
        <f t="shared" si="79"/>
        <v>9217.6592144099995</v>
      </c>
      <c r="AL79" s="43">
        <f t="shared" si="79"/>
        <v>7825.9530819780221</v>
      </c>
      <c r="AM79" s="43">
        <f t="shared" si="79"/>
        <v>9222.2948788660524</v>
      </c>
      <c r="AN79" s="43">
        <f t="shared" si="79"/>
        <v>7676.3638085119301</v>
      </c>
      <c r="AO79" s="43">
        <f t="shared" si="79"/>
        <v>9572.3931884458652</v>
      </c>
      <c r="AP79" s="43">
        <f t="shared" si="79"/>
        <v>4128.3311761880104</v>
      </c>
      <c r="AQ79" s="104">
        <f t="shared" si="23"/>
        <v>110051.9166146201</v>
      </c>
      <c r="AR79" s="73">
        <f t="shared" si="24"/>
        <v>67056.137954897815</v>
      </c>
      <c r="AS79" s="73">
        <f t="shared" si="25"/>
        <v>10188.372086962529</v>
      </c>
      <c r="AT79" s="73">
        <f t="shared" si="26"/>
        <v>5673.5844050521255</v>
      </c>
      <c r="AU79" s="73">
        <f t="shared" si="27"/>
        <v>42995.778659722288</v>
      </c>
      <c r="AV79" s="73">
        <f t="shared" si="28"/>
        <v>1026.3677163745313</v>
      </c>
      <c r="AW79" s="73">
        <f t="shared" si="29"/>
        <v>2002.7794034598048</v>
      </c>
      <c r="AX79" s="46">
        <v>0.90848046995534171</v>
      </c>
      <c r="AY79">
        <v>0.73909790450017177</v>
      </c>
      <c r="AZ79" s="38">
        <v>1.3019376458206051</v>
      </c>
      <c r="BB79" s="6">
        <v>1925</v>
      </c>
      <c r="BC79" s="43">
        <f t="shared" ref="BC79:BP79" si="80">BC129+BC229+BC279+BC329+BC379</f>
        <v>87703.795865066422</v>
      </c>
      <c r="BD79" s="43">
        <f t="shared" si="80"/>
        <v>8613.883959295501</v>
      </c>
      <c r="BE79" s="43">
        <f t="shared" si="80"/>
        <v>3424.8807339075206</v>
      </c>
      <c r="BF79" s="43">
        <f t="shared" si="80"/>
        <v>4650.3907283610824</v>
      </c>
      <c r="BG79" s="43">
        <f t="shared" si="80"/>
        <v>5390.6990078115232</v>
      </c>
      <c r="BH79" s="43">
        <f t="shared" si="80"/>
        <v>9402.656049377083</v>
      </c>
      <c r="BI79" s="43">
        <f t="shared" si="80"/>
        <v>8324.7870473780295</v>
      </c>
      <c r="BJ79" s="43">
        <f t="shared" si="80"/>
        <v>8128.1174045007283</v>
      </c>
      <c r="BK79" s="43">
        <f t="shared" si="80"/>
        <v>7079.9544386783236</v>
      </c>
      <c r="BL79" s="43">
        <f t="shared" si="80"/>
        <v>6011.0045262923177</v>
      </c>
      <c r="BM79" s="43">
        <f t="shared" si="80"/>
        <v>7083.5150273677546</v>
      </c>
      <c r="BN79" s="43">
        <f t="shared" si="80"/>
        <v>5896.1071086269694</v>
      </c>
      <c r="BO79" s="43">
        <f t="shared" si="80"/>
        <v>7352.4206164362295</v>
      </c>
      <c r="BP79" s="43">
        <f t="shared" si="80"/>
        <v>3170.9131304717312</v>
      </c>
      <c r="BQ79" s="43">
        <f t="shared" si="40"/>
        <v>84529.329778504776</v>
      </c>
      <c r="BR79" s="120">
        <f t="shared" si="31"/>
        <v>51504.876727512288</v>
      </c>
      <c r="BS79" s="120">
        <f t="shared" si="32"/>
        <v>7825.5453474815558</v>
      </c>
      <c r="BT79" s="120">
        <f t="shared" si="33"/>
        <v>4357.8004086947594</v>
      </c>
      <c r="BU79" s="120">
        <f t="shared" si="41"/>
        <v>36198.919137554134</v>
      </c>
      <c r="BV79" s="120">
        <f t="shared" si="34"/>
        <v>788.33861181394468</v>
      </c>
      <c r="BW79" s="120">
        <f t="shared" si="35"/>
        <v>1538.3066999322098</v>
      </c>
      <c r="BX79" s="46">
        <v>0.90848046995534171</v>
      </c>
      <c r="BY79">
        <v>0.73909790450017177</v>
      </c>
      <c r="BZ79" s="38">
        <v>1.3019376458206051</v>
      </c>
    </row>
    <row r="80" spans="2:78">
      <c r="B80" s="6">
        <v>1926</v>
      </c>
      <c r="C80" s="43">
        <f t="shared" si="36"/>
        <v>122359.35045390045</v>
      </c>
      <c r="D80" s="43">
        <f t="shared" ref="D80:P80" si="81">D130+D230+D280+D330+D380</f>
        <v>11396.124542309526</v>
      </c>
      <c r="E80" s="43">
        <f t="shared" si="81"/>
        <v>5413.5768568049862</v>
      </c>
      <c r="F80" s="43">
        <f t="shared" si="81"/>
        <v>6881.9900000916059</v>
      </c>
      <c r="G80" s="43">
        <f t="shared" si="81"/>
        <v>8292.3755637896011</v>
      </c>
      <c r="H80" s="43">
        <f t="shared" si="81"/>
        <v>14512.454249488008</v>
      </c>
      <c r="I80" s="43">
        <f t="shared" si="81"/>
        <v>12451.863741327703</v>
      </c>
      <c r="J80" s="43">
        <f t="shared" si="81"/>
        <v>10928.190202257498</v>
      </c>
      <c r="K80" s="43">
        <f t="shared" si="81"/>
        <v>9625.6529150301376</v>
      </c>
      <c r="L80" s="43">
        <f t="shared" si="81"/>
        <v>8157.3190928220602</v>
      </c>
      <c r="M80" s="43">
        <f t="shared" si="81"/>
        <v>10484.309341650287</v>
      </c>
      <c r="N80" s="43">
        <f t="shared" si="81"/>
        <v>7982.7785241906531</v>
      </c>
      <c r="O80" s="43">
        <f t="shared" si="81"/>
        <v>11507.943950338209</v>
      </c>
      <c r="P80" s="43">
        <f t="shared" si="81"/>
        <v>4724.7714738001914</v>
      </c>
      <c r="Q80" s="83">
        <f>SUM(D80:P80)</f>
        <v>122359.35045390045</v>
      </c>
      <c r="R80" s="41">
        <f t="shared" si="16"/>
        <v>74731.107936362489</v>
      </c>
      <c r="S80" s="41">
        <f t="shared" si="17"/>
        <v>10352.610010770253</v>
      </c>
      <c r="T80" s="41">
        <f t="shared" si="18"/>
        <v>5898.0473118328373</v>
      </c>
      <c r="U80" s="41">
        <f t="shared" si="19"/>
        <v>47628.242517537961</v>
      </c>
      <c r="V80" s="41">
        <f t="shared" si="20"/>
        <v>1043.5145315392724</v>
      </c>
      <c r="W80" s="41">
        <f t="shared" si="21"/>
        <v>2084.7312123578158</v>
      </c>
      <c r="X80" s="46">
        <v>0.9084325089932902</v>
      </c>
      <c r="Y80">
        <v>0.73884641719166577</v>
      </c>
      <c r="Z80" s="38">
        <v>1.1329959055579617</v>
      </c>
      <c r="AB80" s="6">
        <v>1926</v>
      </c>
      <c r="AC80" s="43">
        <f t="shared" ref="AC80:AP80" si="82">AC130+AC230+AC280+AC330+AC380</f>
        <v>101435.90152628347</v>
      </c>
      <c r="AD80" s="43">
        <f t="shared" si="82"/>
        <v>10380.599832702655</v>
      </c>
      <c r="AE80" s="43">
        <f t="shared" si="82"/>
        <v>4080.6582291131635</v>
      </c>
      <c r="AF80" s="43">
        <f t="shared" si="82"/>
        <v>5156.0123364660749</v>
      </c>
      <c r="AG80" s="43">
        <f t="shared" si="82"/>
        <v>6286.4329300917798</v>
      </c>
      <c r="AH80" s="43">
        <f t="shared" si="82"/>
        <v>11041.772108933921</v>
      </c>
      <c r="AI80" s="43">
        <f t="shared" si="82"/>
        <v>9471.6843282635673</v>
      </c>
      <c r="AJ80" s="43">
        <f t="shared" si="82"/>
        <v>9059.4696776714645</v>
      </c>
      <c r="AK80" s="43">
        <f t="shared" si="82"/>
        <v>7979.6662665599824</v>
      </c>
      <c r="AL80" s="43">
        <f t="shared" si="82"/>
        <v>6762.4175279494884</v>
      </c>
      <c r="AM80" s="43">
        <f t="shared" si="82"/>
        <v>8691.4924442280881</v>
      </c>
      <c r="AN80" s="43">
        <f t="shared" si="82"/>
        <v>6617.7233965540509</v>
      </c>
      <c r="AO80" s="43">
        <f t="shared" si="82"/>
        <v>9540.0855348303721</v>
      </c>
      <c r="AP80" s="43">
        <f t="shared" si="82"/>
        <v>3916.8355517803584</v>
      </c>
      <c r="AQ80" s="104">
        <f t="shared" si="23"/>
        <v>98984.850165144962</v>
      </c>
      <c r="AR80" s="73">
        <f t="shared" si="24"/>
        <v>59415.585182926792</v>
      </c>
      <c r="AS80" s="73">
        <f t="shared" si="25"/>
        <v>9430.0743508774012</v>
      </c>
      <c r="AT80" s="73">
        <f t="shared" si="26"/>
        <v>4889.4812215094216</v>
      </c>
      <c r="AU80" s="73">
        <f t="shared" si="27"/>
        <v>39569.26498221817</v>
      </c>
      <c r="AV80" s="73">
        <f t="shared" si="28"/>
        <v>950.52548182525368</v>
      </c>
      <c r="AW80" s="73">
        <f t="shared" si="29"/>
        <v>1728.2421750446292</v>
      </c>
      <c r="AX80" s="46">
        <v>0.9084325089932902</v>
      </c>
      <c r="AY80">
        <v>0.73884641719166577</v>
      </c>
      <c r="AZ80" s="38">
        <v>1.1329959055579617</v>
      </c>
      <c r="BB80" s="6">
        <v>1926</v>
      </c>
      <c r="BC80" s="43">
        <f t="shared" ref="BC80:BP80" si="83">BC130+BC230+BC280+BC330+BC380</f>
        <v>89528.921533330475</v>
      </c>
      <c r="BD80" s="43">
        <f t="shared" si="83"/>
        <v>9162.0806233986896</v>
      </c>
      <c r="BE80" s="43">
        <f t="shared" si="83"/>
        <v>3601.6531119797637</v>
      </c>
      <c r="BF80" s="43">
        <f t="shared" si="83"/>
        <v>4550.7775545992954</v>
      </c>
      <c r="BG80" s="43">
        <f t="shared" si="83"/>
        <v>5548.5045437970293</v>
      </c>
      <c r="BH80" s="43">
        <f t="shared" si="83"/>
        <v>9745.6416698136491</v>
      </c>
      <c r="BI80" s="43">
        <f t="shared" si="83"/>
        <v>8359.8575085750963</v>
      </c>
      <c r="BJ80" s="43">
        <f t="shared" si="83"/>
        <v>7996.030376835286</v>
      </c>
      <c r="BK80" s="43">
        <f t="shared" si="83"/>
        <v>7042.9789087633726</v>
      </c>
      <c r="BL80" s="43">
        <f t="shared" si="83"/>
        <v>5968.6160336292032</v>
      </c>
      <c r="BM80" s="43">
        <f t="shared" si="83"/>
        <v>7671.2478850025718</v>
      </c>
      <c r="BN80" s="43">
        <f t="shared" si="83"/>
        <v>5840.9067182771932</v>
      </c>
      <c r="BO80" s="43">
        <f t="shared" si="83"/>
        <v>8420.2294889425993</v>
      </c>
      <c r="BP80" s="43">
        <f t="shared" si="83"/>
        <v>3457.0606412310476</v>
      </c>
      <c r="BQ80" s="43">
        <f t="shared" si="40"/>
        <v>87365.585064844796</v>
      </c>
      <c r="BR80" s="120">
        <f t="shared" si="31"/>
        <v>52441.129655862838</v>
      </c>
      <c r="BS80" s="120">
        <f t="shared" si="32"/>
        <v>8323.1318883128806</v>
      </c>
      <c r="BT80" s="120">
        <f t="shared" si="33"/>
        <v>4315.5330019498342</v>
      </c>
      <c r="BU80" s="120">
        <f t="shared" si="41"/>
        <v>37087.791877467636</v>
      </c>
      <c r="BV80" s="120">
        <f t="shared" si="34"/>
        <v>838.94873508580963</v>
      </c>
      <c r="BW80" s="120">
        <f t="shared" si="35"/>
        <v>1525.3737163273588</v>
      </c>
      <c r="BX80" s="46">
        <v>0.9084325089932902</v>
      </c>
      <c r="BY80">
        <v>0.73884641719166577</v>
      </c>
      <c r="BZ80" s="38">
        <v>1.1329959055579617</v>
      </c>
    </row>
    <row r="81" spans="2:78">
      <c r="B81" s="6">
        <v>1927</v>
      </c>
      <c r="C81" s="43">
        <f t="shared" si="36"/>
        <v>140274.4560838787</v>
      </c>
      <c r="D81" s="43">
        <f t="shared" ref="D81:P81" si="84">D131+D231+D281+D331+D381</f>
        <v>13057.076875834862</v>
      </c>
      <c r="E81" s="43">
        <f t="shared" si="84"/>
        <v>6201.097324320237</v>
      </c>
      <c r="F81" s="43">
        <f t="shared" si="84"/>
        <v>8015.3696328862961</v>
      </c>
      <c r="G81" s="43">
        <f t="shared" si="84"/>
        <v>9625.4999435717218</v>
      </c>
      <c r="H81" s="43">
        <f t="shared" si="84"/>
        <v>16417.093733738293</v>
      </c>
      <c r="I81" s="43">
        <f t="shared" si="84"/>
        <v>14385.917423232904</v>
      </c>
      <c r="J81" s="43">
        <f t="shared" si="84"/>
        <v>12697.596711174914</v>
      </c>
      <c r="K81" s="43">
        <f t="shared" si="84"/>
        <v>11073.669996395784</v>
      </c>
      <c r="L81" s="43">
        <f t="shared" si="84"/>
        <v>9368.2908086991847</v>
      </c>
      <c r="M81" s="43">
        <f t="shared" si="84"/>
        <v>11895.52898375205</v>
      </c>
      <c r="N81" s="43">
        <f t="shared" si="84"/>
        <v>9130.5340206010551</v>
      </c>
      <c r="O81" s="43">
        <f t="shared" si="84"/>
        <v>12986.730257323441</v>
      </c>
      <c r="P81" s="43">
        <f t="shared" si="84"/>
        <v>5420.0503723479414</v>
      </c>
      <c r="Q81" s="83">
        <f>SUM(D81:P81)</f>
        <v>140274.4560838787</v>
      </c>
      <c r="R81" s="41">
        <f t="shared" si="16"/>
        <v>85955.15609932864</v>
      </c>
      <c r="S81" s="41">
        <f t="shared" si="17"/>
        <v>11864.094729519038</v>
      </c>
      <c r="T81" s="41">
        <f t="shared" si="18"/>
        <v>6748.4866008852377</v>
      </c>
      <c r="U81" s="41">
        <f t="shared" si="19"/>
        <v>54319.29998455006</v>
      </c>
      <c r="V81" s="41">
        <f t="shared" si="20"/>
        <v>1192.982146315825</v>
      </c>
      <c r="W81" s="41">
        <f t="shared" si="21"/>
        <v>2382.0474197158169</v>
      </c>
      <c r="X81" s="46">
        <v>0.90863329076941302</v>
      </c>
      <c r="Y81">
        <v>0.73911192769872525</v>
      </c>
      <c r="Z81" s="38">
        <v>1.3001329483836557</v>
      </c>
      <c r="AB81" s="6">
        <v>1927</v>
      </c>
      <c r="AC81" s="43">
        <f t="shared" ref="AC81:AP81" si="85">AC131+AC231+AC281+AC331+AC381</f>
        <v>116287.52409353544</v>
      </c>
      <c r="AD81" s="43">
        <f t="shared" si="85"/>
        <v>11496.496628627414</v>
      </c>
      <c r="AE81" s="43">
        <f t="shared" si="85"/>
        <v>4618.6025419348634</v>
      </c>
      <c r="AF81" s="43">
        <f t="shared" si="85"/>
        <v>6007.8064585784996</v>
      </c>
      <c r="AG81" s="43">
        <f t="shared" si="85"/>
        <v>7306.6158480176655</v>
      </c>
      <c r="AH81" s="43">
        <f t="shared" si="85"/>
        <v>12521.49163757462</v>
      </c>
      <c r="AI81" s="43">
        <f t="shared" si="85"/>
        <v>10816.107758988668</v>
      </c>
      <c r="AJ81" s="43">
        <f t="shared" si="85"/>
        <v>10526.307673564004</v>
      </c>
      <c r="AK81" s="43">
        <f t="shared" si="85"/>
        <v>9180.0724270121027</v>
      </c>
      <c r="AL81" s="43">
        <f t="shared" si="85"/>
        <v>7766.3130804116245</v>
      </c>
      <c r="AM81" s="43">
        <f t="shared" si="85"/>
        <v>9861.3935275304502</v>
      </c>
      <c r="AN81" s="43">
        <f t="shared" si="85"/>
        <v>7569.212703078274</v>
      </c>
      <c r="AO81" s="43">
        <f t="shared" si="85"/>
        <v>10765.99938332113</v>
      </c>
      <c r="AP81" s="43">
        <f t="shared" si="85"/>
        <v>4493.2217586764436</v>
      </c>
      <c r="AQ81" s="83">
        <f>SUM(AD81:AP81)</f>
        <v>112929.64142731577</v>
      </c>
      <c r="AR81" s="41">
        <f t="shared" si="24"/>
        <v>67837.526874781383</v>
      </c>
      <c r="AS81" s="41">
        <f t="shared" si="25"/>
        <v>10446.09956398919</v>
      </c>
      <c r="AT81" s="41">
        <f t="shared" si="26"/>
        <v>5594.495392133862</v>
      </c>
      <c r="AU81" s="41">
        <f t="shared" si="27"/>
        <v>45092.114552534389</v>
      </c>
      <c r="AV81" s="41">
        <f t="shared" si="28"/>
        <v>1050.3970646382245</v>
      </c>
      <c r="AW81" s="41">
        <f t="shared" si="29"/>
        <v>1974.717310944412</v>
      </c>
      <c r="AX81" s="46">
        <v>0.90863329076941302</v>
      </c>
      <c r="AY81">
        <v>0.73911192769872525</v>
      </c>
      <c r="AZ81" s="38">
        <v>1.3001329483836557</v>
      </c>
      <c r="BB81" s="6">
        <v>1927</v>
      </c>
      <c r="BC81" s="43">
        <f t="shared" ref="BC81:BP81" si="86">BC131+BC231+BC281+BC331+BC381</f>
        <v>89442.794475830931</v>
      </c>
      <c r="BD81" s="43">
        <f t="shared" si="86"/>
        <v>8842.5546348317912</v>
      </c>
      <c r="BE81" s="43">
        <f t="shared" si="86"/>
        <v>3552.4078884984624</v>
      </c>
      <c r="BF81" s="43">
        <f t="shared" si="86"/>
        <v>4620.9170116390742</v>
      </c>
      <c r="BG81" s="43">
        <f t="shared" si="86"/>
        <v>5619.8989934847486</v>
      </c>
      <c r="BH81" s="43">
        <f t="shared" si="86"/>
        <v>9630.9317082853122</v>
      </c>
      <c r="BI81" s="43">
        <f t="shared" si="86"/>
        <v>8319.232100405894</v>
      </c>
      <c r="BJ81" s="43">
        <f t="shared" si="86"/>
        <v>8096.3317533414292</v>
      </c>
      <c r="BK81" s="43">
        <f t="shared" si="86"/>
        <v>7060.8720734482613</v>
      </c>
      <c r="BL81" s="43">
        <f t="shared" si="86"/>
        <v>5973.4760895543932</v>
      </c>
      <c r="BM81" s="43">
        <f t="shared" si="86"/>
        <v>7584.9116352218289</v>
      </c>
      <c r="BN81" s="43">
        <f t="shared" si="86"/>
        <v>5821.875918526971</v>
      </c>
      <c r="BO81" s="43">
        <f t="shared" si="86"/>
        <v>8280.6911375529544</v>
      </c>
      <c r="BP81" s="43">
        <f t="shared" si="86"/>
        <v>3455.9709945528894</v>
      </c>
      <c r="BQ81" s="43">
        <f t="shared" si="40"/>
        <v>86860.071939344023</v>
      </c>
      <c r="BR81" s="121">
        <f t="shared" si="31"/>
        <v>52177.376905275712</v>
      </c>
      <c r="BS81" s="121">
        <f t="shared" si="32"/>
        <v>8034.6395166555358</v>
      </c>
      <c r="BT81" s="121">
        <f t="shared" si="33"/>
        <v>4303.0179329652565</v>
      </c>
      <c r="BU81" s="120">
        <f t="shared" si="41"/>
        <v>37265.417570555219</v>
      </c>
      <c r="BV81" s="121">
        <f t="shared" si="34"/>
        <v>807.91511817625553</v>
      </c>
      <c r="BW81" s="121">
        <f t="shared" si="35"/>
        <v>1518.8579855617147</v>
      </c>
      <c r="BX81" s="46">
        <v>0.90863329076941302</v>
      </c>
      <c r="BY81">
        <v>0.73911192769872525</v>
      </c>
      <c r="BZ81" s="38">
        <v>1.3001329483836557</v>
      </c>
    </row>
    <row r="82" spans="2:78">
      <c r="B82" s="6">
        <v>1928</v>
      </c>
      <c r="C82" s="43">
        <f t="shared" si="36"/>
        <v>135867.99298592855</v>
      </c>
      <c r="D82" s="43">
        <f t="shared" ref="D82:P82" si="87">D132+D232+D282+D332+D382</f>
        <v>9200.925043105759</v>
      </c>
      <c r="E82" s="43">
        <f t="shared" si="87"/>
        <v>5954.4209477945597</v>
      </c>
      <c r="F82" s="43">
        <f t="shared" si="87"/>
        <v>4980.6795677105101</v>
      </c>
      <c r="G82" s="43">
        <f t="shared" si="87"/>
        <v>9795.5707783041707</v>
      </c>
      <c r="H82" s="43">
        <f t="shared" si="87"/>
        <v>15392.659560394344</v>
      </c>
      <c r="I82" s="43">
        <f t="shared" si="87"/>
        <v>13453.929317317938</v>
      </c>
      <c r="J82" s="43">
        <f t="shared" si="87"/>
        <v>12716.427985528508</v>
      </c>
      <c r="K82" s="43">
        <f t="shared" si="87"/>
        <v>10168.62819380666</v>
      </c>
      <c r="L82" s="43">
        <f t="shared" si="87"/>
        <v>10670.955174991008</v>
      </c>
      <c r="M82" s="43">
        <f t="shared" si="87"/>
        <v>15799.742636870091</v>
      </c>
      <c r="N82" s="43">
        <f t="shared" si="87"/>
        <v>9794.2571256721658</v>
      </c>
      <c r="O82" s="43">
        <f t="shared" si="87"/>
        <v>12838.202766072494</v>
      </c>
      <c r="P82" s="43">
        <f t="shared" si="87"/>
        <v>5649.71018836036</v>
      </c>
      <c r="Q82" s="83">
        <f t="shared" ref="Q82:Q89" si="88">SUM(D82:P82)</f>
        <v>136416.10928592854</v>
      </c>
      <c r="R82" s="41">
        <f t="shared" si="16"/>
        <v>77880.610259095934</v>
      </c>
      <c r="S82" s="41">
        <f t="shared" si="17"/>
        <v>8360.637966030672</v>
      </c>
      <c r="T82" s="41">
        <f t="shared" si="18"/>
        <v>7226.2841360152397</v>
      </c>
      <c r="U82" s="41">
        <f t="shared" si="19"/>
        <v>58535.499026832607</v>
      </c>
      <c r="V82" s="41">
        <f t="shared" si="20"/>
        <v>840.2870770750867</v>
      </c>
      <c r="W82" s="41">
        <f t="shared" si="21"/>
        <v>2567.9729896569265</v>
      </c>
      <c r="X82" s="46">
        <v>0.90867363084272568</v>
      </c>
      <c r="Y82">
        <v>0.73780829350233235</v>
      </c>
      <c r="Z82" s="38">
        <v>1.2631916595978265</v>
      </c>
      <c r="AB82" s="6">
        <v>1928</v>
      </c>
      <c r="AC82" s="43">
        <f t="shared" ref="AC82:AP82" si="89">AC132+AC232+AC282+AC332+AC382</f>
        <v>112634.56618533477</v>
      </c>
      <c r="AD82" s="43">
        <f t="shared" si="89"/>
        <v>8533.2733495574848</v>
      </c>
      <c r="AE82" s="43">
        <f t="shared" si="89"/>
        <v>4417.6485706723761</v>
      </c>
      <c r="AF82" s="43">
        <f t="shared" si="89"/>
        <v>3501.3552999731205</v>
      </c>
      <c r="AG82" s="43">
        <f t="shared" si="89"/>
        <v>7450.7587771709459</v>
      </c>
      <c r="AH82" s="43">
        <f t="shared" si="89"/>
        <v>11540.548615690246</v>
      </c>
      <c r="AI82" s="43">
        <f t="shared" si="89"/>
        <v>10052.727259776524</v>
      </c>
      <c r="AJ82" s="43">
        <f t="shared" si="89"/>
        <v>10541.918800003132</v>
      </c>
      <c r="AK82" s="43">
        <f t="shared" si="89"/>
        <v>8429.7927726657217</v>
      </c>
      <c r="AL82" s="43">
        <f t="shared" si="89"/>
        <v>8846.2218400675465</v>
      </c>
      <c r="AM82" s="43">
        <f t="shared" si="89"/>
        <v>13097.986645965304</v>
      </c>
      <c r="AN82" s="43">
        <f t="shared" si="89"/>
        <v>8119.4391571822243</v>
      </c>
      <c r="AO82" s="43">
        <f t="shared" si="89"/>
        <v>10642.870093074096</v>
      </c>
      <c r="AP82" s="43">
        <f t="shared" si="89"/>
        <v>4683.6097461507379</v>
      </c>
      <c r="AQ82" s="83">
        <f t="shared" ref="AQ82:AQ89" si="90">SUM(AD82:AP82)</f>
        <v>109858.15092794943</v>
      </c>
      <c r="AR82" s="41">
        <f t="shared" si="24"/>
        <v>61249.507349558844</v>
      </c>
      <c r="AS82" s="41">
        <f t="shared" si="25"/>
        <v>7753.9604775158668</v>
      </c>
      <c r="AT82" s="41">
        <f t="shared" si="26"/>
        <v>5990.5895487566322</v>
      </c>
      <c r="AU82" s="41">
        <f t="shared" si="27"/>
        <v>48608.643578390591</v>
      </c>
      <c r="AV82" s="41">
        <f t="shared" si="28"/>
        <v>779.31287204161765</v>
      </c>
      <c r="AW82" s="41">
        <f t="shared" si="29"/>
        <v>2128.8496084255917</v>
      </c>
      <c r="AX82" s="46">
        <v>0.90867363084272568</v>
      </c>
      <c r="AY82">
        <v>0.73780829350233235</v>
      </c>
      <c r="AZ82" s="38">
        <v>1.2631916595978265</v>
      </c>
      <c r="BB82" s="6">
        <v>1928</v>
      </c>
      <c r="BC82" s="43">
        <f t="shared" ref="BC82:BP82" si="91">BC132+BC232+BC282+BC332+BC382</f>
        <v>89166.648092970499</v>
      </c>
      <c r="BD82" s="43">
        <f t="shared" si="91"/>
        <v>6755.3274950171053</v>
      </c>
      <c r="BE82" s="43">
        <f t="shared" si="91"/>
        <v>3497.211636181054</v>
      </c>
      <c r="BF82" s="43">
        <f t="shared" si="91"/>
        <v>2771.8321866436941</v>
      </c>
      <c r="BG82" s="43">
        <f t="shared" si="91"/>
        <v>5898.3596990682399</v>
      </c>
      <c r="BH82" s="43">
        <f t="shared" si="91"/>
        <v>9136.0234434769081</v>
      </c>
      <c r="BI82" s="43">
        <f t="shared" si="91"/>
        <v>7958.1963539698318</v>
      </c>
      <c r="BJ82" s="43">
        <f t="shared" si="91"/>
        <v>8345.4626381553662</v>
      </c>
      <c r="BK82" s="43">
        <f t="shared" si="91"/>
        <v>6673.4075614064686</v>
      </c>
      <c r="BL82" s="43">
        <f t="shared" si="91"/>
        <v>7003.0717610057645</v>
      </c>
      <c r="BM82" s="43">
        <f t="shared" si="91"/>
        <v>10368.962260355191</v>
      </c>
      <c r="BN82" s="43">
        <f t="shared" si="91"/>
        <v>6427.7175165701165</v>
      </c>
      <c r="BO82" s="43">
        <f t="shared" si="91"/>
        <v>8425.3802755969427</v>
      </c>
      <c r="BP82" s="43">
        <f t="shared" si="91"/>
        <v>3707.7586054058493</v>
      </c>
      <c r="BQ82" s="43">
        <f t="shared" si="40"/>
        <v>86968.71143285252</v>
      </c>
      <c r="BR82" s="121">
        <f t="shared" si="31"/>
        <v>48487.897211939635</v>
      </c>
      <c r="BS82" s="121">
        <f t="shared" si="32"/>
        <v>6138.3879624288884</v>
      </c>
      <c r="BT82" s="121">
        <f t="shared" si="33"/>
        <v>4742.4232920156473</v>
      </c>
      <c r="BU82" s="120">
        <f t="shared" si="41"/>
        <v>40678.750881030865</v>
      </c>
      <c r="BV82" s="121">
        <f t="shared" si="34"/>
        <v>616.93953258821739</v>
      </c>
      <c r="BW82" s="121">
        <f t="shared" si="35"/>
        <v>1685.2942245544691</v>
      </c>
      <c r="BX82" s="46">
        <v>0.90867363084272568</v>
      </c>
      <c r="BY82">
        <v>0.73780829350233235</v>
      </c>
      <c r="BZ82" s="38">
        <v>1.2631916595978265</v>
      </c>
    </row>
    <row r="83" spans="2:78">
      <c r="B83" s="6">
        <v>1929</v>
      </c>
      <c r="C83" s="43">
        <f t="shared" si="36"/>
        <v>134664.58248281345</v>
      </c>
      <c r="D83" s="43">
        <f t="shared" ref="D83:P83" si="92">D133+D233+D283+D333+D383</f>
        <v>10132.874732519256</v>
      </c>
      <c r="E83" s="43">
        <f t="shared" si="92"/>
        <v>4314.8476637804943</v>
      </c>
      <c r="F83" s="43">
        <f t="shared" si="92"/>
        <v>7886.2078173713589</v>
      </c>
      <c r="G83" s="43">
        <f t="shared" si="92"/>
        <v>10464.979088323375</v>
      </c>
      <c r="H83" s="43">
        <f t="shared" si="92"/>
        <v>13493.185170591103</v>
      </c>
      <c r="I83" s="43">
        <f t="shared" si="92"/>
        <v>12489.897686246741</v>
      </c>
      <c r="J83" s="43">
        <f t="shared" si="92"/>
        <v>9871.7856073200182</v>
      </c>
      <c r="K83" s="43">
        <f t="shared" si="92"/>
        <v>10890.624049570328</v>
      </c>
      <c r="L83" s="43">
        <f t="shared" si="92"/>
        <v>10495.876263007138</v>
      </c>
      <c r="M83" s="43">
        <f t="shared" si="92"/>
        <v>17716.341389405341</v>
      </c>
      <c r="N83" s="43">
        <f t="shared" si="92"/>
        <v>10090.675331292277</v>
      </c>
      <c r="O83" s="43">
        <f t="shared" si="92"/>
        <v>10043.971148628034</v>
      </c>
      <c r="P83" s="43">
        <f t="shared" si="92"/>
        <v>6135.5733347579999</v>
      </c>
      <c r="Q83" s="83">
        <f t="shared" si="88"/>
        <v>134026.83928281345</v>
      </c>
      <c r="R83" s="41">
        <f t="shared" si="16"/>
        <v>75160.090654029671</v>
      </c>
      <c r="S83" s="41">
        <f t="shared" si="17"/>
        <v>9211.4319584183468</v>
      </c>
      <c r="T83" s="41">
        <f t="shared" si="18"/>
        <v>7427.7556619782408</v>
      </c>
      <c r="U83" s="41">
        <f t="shared" si="19"/>
        <v>58866.748628783782</v>
      </c>
      <c r="V83" s="41">
        <f t="shared" si="20"/>
        <v>921.44277410090899</v>
      </c>
      <c r="W83" s="41">
        <f t="shared" si="21"/>
        <v>2662.9196693140366</v>
      </c>
      <c r="X83" s="46">
        <v>0.90906403183454554</v>
      </c>
      <c r="Y83">
        <v>0.73610094647916835</v>
      </c>
      <c r="Z83" s="38">
        <v>1.2875358503503007</v>
      </c>
      <c r="AB83" s="6">
        <v>1929</v>
      </c>
      <c r="AC83" s="43">
        <f t="shared" ref="AC83:AP83" si="93">AC133+AC233+AC283+AC333+AC383</f>
        <v>111636.93887825235</v>
      </c>
      <c r="AD83" s="43">
        <f t="shared" si="93"/>
        <v>9284.1979002894022</v>
      </c>
      <c r="AE83" s="43">
        <f t="shared" si="93"/>
        <v>3034.2994520072075</v>
      </c>
      <c r="AF83" s="43">
        <f t="shared" si="93"/>
        <v>5971.5015967385316</v>
      </c>
      <c r="AG83" s="43">
        <f t="shared" si="93"/>
        <v>8042.2797254043344</v>
      </c>
      <c r="AH83" s="43">
        <f t="shared" si="93"/>
        <v>9972.5914655043562</v>
      </c>
      <c r="AI83" s="43">
        <f t="shared" si="93"/>
        <v>9200.528852035106</v>
      </c>
      <c r="AJ83" s="43">
        <f t="shared" si="93"/>
        <v>8183.7102684682959</v>
      </c>
      <c r="AK83" s="43">
        <f t="shared" si="93"/>
        <v>9028.3273370938023</v>
      </c>
      <c r="AL83" s="43">
        <f t="shared" si="93"/>
        <v>8701.0814220329175</v>
      </c>
      <c r="AM83" s="43">
        <f t="shared" si="93"/>
        <v>14686.847011817026</v>
      </c>
      <c r="AN83" s="43">
        <f t="shared" si="93"/>
        <v>8365.1698496412973</v>
      </c>
      <c r="AO83" s="43">
        <f t="shared" si="93"/>
        <v>8326.4520822126397</v>
      </c>
      <c r="AP83" s="43">
        <f t="shared" si="93"/>
        <v>5086.3902945143827</v>
      </c>
      <c r="AQ83" s="83">
        <f t="shared" si="90"/>
        <v>107883.37725775929</v>
      </c>
      <c r="AR83" s="41">
        <f t="shared" si="24"/>
        <v>59002.451179524702</v>
      </c>
      <c r="AS83" s="41">
        <f t="shared" si="25"/>
        <v>8439.9303755869059</v>
      </c>
      <c r="AT83" s="41">
        <f t="shared" si="26"/>
        <v>6157.6094437799611</v>
      </c>
      <c r="AU83" s="41">
        <f t="shared" si="27"/>
        <v>48880.926078234588</v>
      </c>
      <c r="AV83" s="41">
        <f t="shared" si="28"/>
        <v>844.26752470249619</v>
      </c>
      <c r="AW83" s="41">
        <f t="shared" si="29"/>
        <v>2207.5604058613358</v>
      </c>
      <c r="AX83" s="46">
        <v>0.90906403183454554</v>
      </c>
      <c r="AY83">
        <v>0.73610094647916835</v>
      </c>
      <c r="AZ83" s="38">
        <v>1.2875358503503007</v>
      </c>
      <c r="BB83" s="6">
        <v>1929</v>
      </c>
      <c r="BC83" s="43">
        <f t="shared" ref="BC83:BP83" si="94">BC133+BC233+BC283+BC333+BC383</f>
        <v>86705.887721789826</v>
      </c>
      <c r="BD83" s="43">
        <f t="shared" si="94"/>
        <v>7210.8267103890303</v>
      </c>
      <c r="BE83" s="43">
        <f t="shared" si="94"/>
        <v>2356.671817085065</v>
      </c>
      <c r="BF83" s="43">
        <f t="shared" si="94"/>
        <v>4637.9303497559786</v>
      </c>
      <c r="BG83" s="43">
        <f t="shared" si="94"/>
        <v>6246.2569280818607</v>
      </c>
      <c r="BH83" s="43">
        <f t="shared" si="94"/>
        <v>7745.4864365843541</v>
      </c>
      <c r="BI83" s="43">
        <f t="shared" si="94"/>
        <v>7145.8428513131612</v>
      </c>
      <c r="BJ83" s="43">
        <f t="shared" si="94"/>
        <v>6356.1028349165954</v>
      </c>
      <c r="BK83" s="43">
        <f t="shared" si="94"/>
        <v>7012.0978259653575</v>
      </c>
      <c r="BL83" s="43">
        <f t="shared" si="94"/>
        <v>6757.9333186455415</v>
      </c>
      <c r="BM83" s="43">
        <f t="shared" si="94"/>
        <v>11406.942189470814</v>
      </c>
      <c r="BN83" s="43">
        <f t="shared" si="94"/>
        <v>6497.0383910982982</v>
      </c>
      <c r="BO83" s="43">
        <f t="shared" si="94"/>
        <v>6466.967176057472</v>
      </c>
      <c r="BP83" s="43">
        <f t="shared" si="94"/>
        <v>3950.4844025356842</v>
      </c>
      <c r="BQ83" s="43">
        <f t="shared" si="40"/>
        <v>83790.581231899196</v>
      </c>
      <c r="BR83" s="121">
        <f t="shared" si="31"/>
        <v>45825.870528942447</v>
      </c>
      <c r="BS83" s="121">
        <f t="shared" si="32"/>
        <v>6555.1032022064846</v>
      </c>
      <c r="BT83" s="121">
        <f t="shared" si="33"/>
        <v>4782.4761089989506</v>
      </c>
      <c r="BU83" s="120">
        <f t="shared" si="41"/>
        <v>40880.017192847379</v>
      </c>
      <c r="BV83" s="121">
        <f t="shared" si="34"/>
        <v>655.72350818254563</v>
      </c>
      <c r="BW83" s="121">
        <f t="shared" si="35"/>
        <v>1714.5622820993478</v>
      </c>
      <c r="BX83" s="46">
        <v>0.90906403183454554</v>
      </c>
      <c r="BY83">
        <v>0.73610094647916835</v>
      </c>
      <c r="BZ83" s="38">
        <v>1.2875358503503007</v>
      </c>
    </row>
    <row r="84" spans="2:78">
      <c r="B84" s="6">
        <v>1930</v>
      </c>
      <c r="C84" s="43">
        <f t="shared" si="36"/>
        <v>129957.9639214464</v>
      </c>
      <c r="D84" s="43">
        <f t="shared" ref="D84:P84" si="95">D134+D234+D284+D334+D384</f>
        <v>12761.579234778665</v>
      </c>
      <c r="E84" s="43">
        <f t="shared" si="95"/>
        <v>3726.5140304136953</v>
      </c>
      <c r="F84" s="43">
        <f t="shared" si="95"/>
        <v>9617.3536991112105</v>
      </c>
      <c r="G84" s="43">
        <f t="shared" si="95"/>
        <v>10425.659323387159</v>
      </c>
      <c r="H84" s="43">
        <f t="shared" si="95"/>
        <v>13693.857273938631</v>
      </c>
      <c r="I84" s="43">
        <f t="shared" si="95"/>
        <v>11516.19554899685</v>
      </c>
      <c r="J84" s="43">
        <f t="shared" si="95"/>
        <v>8889.3289062081603</v>
      </c>
      <c r="K84" s="43">
        <f t="shared" si="95"/>
        <v>11610.867746220567</v>
      </c>
      <c r="L84" s="43">
        <f t="shared" si="95"/>
        <v>10306.794616655725</v>
      </c>
      <c r="M84" s="43">
        <f t="shared" si="95"/>
        <v>10441.847598793174</v>
      </c>
      <c r="N84" s="43">
        <f t="shared" si="95"/>
        <v>12445.090358136478</v>
      </c>
      <c r="O84" s="43">
        <f t="shared" si="95"/>
        <v>8933.3963115552942</v>
      </c>
      <c r="P84" s="43">
        <f t="shared" si="95"/>
        <v>5595.4792732507622</v>
      </c>
      <c r="Q84" s="83">
        <f t="shared" si="88"/>
        <v>129963.96392144637</v>
      </c>
      <c r="R84" s="41">
        <f t="shared" si="16"/>
        <v>78591.813344196431</v>
      </c>
      <c r="S84" s="41">
        <f t="shared" si="17"/>
        <v>11614.812544056509</v>
      </c>
      <c r="T84" s="41">
        <f t="shared" si="18"/>
        <v>9108.0920180842222</v>
      </c>
      <c r="U84" s="41">
        <f t="shared" si="19"/>
        <v>51372.150577249937</v>
      </c>
      <c r="V84" s="41">
        <f t="shared" si="20"/>
        <v>1146.7666907221549</v>
      </c>
      <c r="W84" s="41">
        <f t="shared" si="21"/>
        <v>3336.9983400522565</v>
      </c>
      <c r="X84" s="46">
        <v>0.91013912387920504</v>
      </c>
      <c r="Y84">
        <v>0.73186226503606222</v>
      </c>
      <c r="Z84" s="38">
        <v>1.2354000853908533</v>
      </c>
      <c r="AB84" s="6">
        <v>1930</v>
      </c>
      <c r="AC84" s="43">
        <f t="shared" ref="AC84:AP84" si="96">AC134+AC234+AC284+AC334+AC384</f>
        <v>107735.15209087904</v>
      </c>
      <c r="AD84" s="43">
        <f t="shared" si="96"/>
        <v>12453.645701190642</v>
      </c>
      <c r="AE84" s="43">
        <f t="shared" si="96"/>
        <v>2589.5869906905168</v>
      </c>
      <c r="AF84" s="43">
        <f t="shared" si="96"/>
        <v>7377.6984725944949</v>
      </c>
      <c r="AG84" s="43">
        <f t="shared" si="96"/>
        <v>8226.1342281044708</v>
      </c>
      <c r="AH84" s="43">
        <f t="shared" si="96"/>
        <v>10301.418092762317</v>
      </c>
      <c r="AI84" s="43">
        <f t="shared" si="96"/>
        <v>8554.940765872012</v>
      </c>
      <c r="AJ84" s="43">
        <f t="shared" si="96"/>
        <v>7369.2536632465644</v>
      </c>
      <c r="AK84" s="43">
        <f t="shared" si="96"/>
        <v>9625.4093616168502</v>
      </c>
      <c r="AL84" s="43">
        <f t="shared" si="96"/>
        <v>8544.3327372075964</v>
      </c>
      <c r="AM84" s="43">
        <f t="shared" si="96"/>
        <v>8656.2916593995415</v>
      </c>
      <c r="AN84" s="43">
        <f t="shared" si="96"/>
        <v>10316.97990689514</v>
      </c>
      <c r="AO84" s="43">
        <f t="shared" si="96"/>
        <v>7405.7855422793391</v>
      </c>
      <c r="AP84" s="43">
        <f t="shared" si="96"/>
        <v>4638.6523175248822</v>
      </c>
      <c r="AQ84" s="83">
        <f t="shared" si="90"/>
        <v>106060.12943938439</v>
      </c>
      <c r="AR84" s="41">
        <f t="shared" si="24"/>
        <v>63304.190683845867</v>
      </c>
      <c r="AS84" s="41">
        <f t="shared" si="25"/>
        <v>11334.55018758368</v>
      </c>
      <c r="AT84" s="41">
        <f t="shared" si="26"/>
        <v>7550.6082829918196</v>
      </c>
      <c r="AU84" s="41">
        <f t="shared" si="27"/>
        <v>42755.938755538518</v>
      </c>
      <c r="AV84" s="41">
        <f t="shared" si="28"/>
        <v>1119.0955136069631</v>
      </c>
      <c r="AW84" s="41">
        <f t="shared" si="29"/>
        <v>2766.3716239033206</v>
      </c>
      <c r="AX84" s="46">
        <v>0.91013912387920504</v>
      </c>
      <c r="AY84">
        <v>0.73186226503606222</v>
      </c>
      <c r="AZ84" s="38">
        <v>1.2354000853908533</v>
      </c>
      <c r="BB84" s="6">
        <v>1930</v>
      </c>
      <c r="BC84" s="43">
        <f t="shared" ref="BC84:BP84" si="97">BC134+BC234+BC284+BC334+BC384</f>
        <v>87206.689852861717</v>
      </c>
      <c r="BD84" s="43">
        <f t="shared" si="97"/>
        <v>10080.657957256481</v>
      </c>
      <c r="BE84" s="43">
        <f t="shared" si="97"/>
        <v>2096.1525106833942</v>
      </c>
      <c r="BF84" s="43">
        <f t="shared" si="97"/>
        <v>5971.9102822146506</v>
      </c>
      <c r="BG84" s="43">
        <f t="shared" si="97"/>
        <v>6658.680313674985</v>
      </c>
      <c r="BH84" s="43">
        <f t="shared" si="97"/>
        <v>8338.5279105781956</v>
      </c>
      <c r="BI84" s="43">
        <f t="shared" si="97"/>
        <v>6924.8342031362399</v>
      </c>
      <c r="BJ84" s="43">
        <f t="shared" si="97"/>
        <v>5965.0745943692364</v>
      </c>
      <c r="BK84" s="43">
        <f t="shared" si="97"/>
        <v>7791.3296878003557</v>
      </c>
      <c r="BL84" s="43">
        <f t="shared" si="97"/>
        <v>6916.2474879580059</v>
      </c>
      <c r="BM84" s="43">
        <f t="shared" si="97"/>
        <v>7006.873126984513</v>
      </c>
      <c r="BN84" s="43">
        <f t="shared" si="97"/>
        <v>8351.1244890606231</v>
      </c>
      <c r="BO84" s="43">
        <f t="shared" si="97"/>
        <v>5994.6454835611503</v>
      </c>
      <c r="BP84" s="43">
        <f t="shared" si="97"/>
        <v>3754.7773975240698</v>
      </c>
      <c r="BQ84" s="43">
        <f t="shared" si="40"/>
        <v>85850.835444801894</v>
      </c>
      <c r="BR84" s="121">
        <f t="shared" si="31"/>
        <v>51241.853900162081</v>
      </c>
      <c r="BS84" s="121">
        <f t="shared" si="32"/>
        <v>9174.8012013433508</v>
      </c>
      <c r="BT84" s="121">
        <f t="shared" si="33"/>
        <v>6111.872884162035</v>
      </c>
      <c r="BU84" s="120">
        <f t="shared" si="41"/>
        <v>35964.835952699636</v>
      </c>
      <c r="BV84" s="121">
        <f t="shared" si="34"/>
        <v>905.85675591313066</v>
      </c>
      <c r="BW84" s="121">
        <f t="shared" si="35"/>
        <v>2239.2516048985876</v>
      </c>
      <c r="BX84" s="46">
        <v>0.91013912387920504</v>
      </c>
      <c r="BY84">
        <v>0.73186226503606222</v>
      </c>
      <c r="BZ84" s="38">
        <v>1.2354000853908533</v>
      </c>
    </row>
    <row r="85" spans="2:78">
      <c r="B85" s="6">
        <v>1931</v>
      </c>
      <c r="C85" s="43">
        <f t="shared" si="36"/>
        <v>113548.93853001772</v>
      </c>
      <c r="D85" s="43">
        <f t="shared" ref="D85:P85" si="98">D135+D235+D285+D335+D385</f>
        <v>12532.747722557968</v>
      </c>
      <c r="E85" s="43">
        <f t="shared" si="98"/>
        <v>3874.9006297670926</v>
      </c>
      <c r="F85" s="43">
        <f t="shared" si="98"/>
        <v>4252.0950225037877</v>
      </c>
      <c r="G85" s="43">
        <f t="shared" si="98"/>
        <v>7525.8894026656135</v>
      </c>
      <c r="H85" s="43">
        <f t="shared" si="98"/>
        <v>10305.02763904749</v>
      </c>
      <c r="I85" s="43">
        <f t="shared" si="98"/>
        <v>10715.505364933735</v>
      </c>
      <c r="J85" s="43">
        <f t="shared" si="98"/>
        <v>7006.2456019708452</v>
      </c>
      <c r="K85" s="43">
        <f t="shared" si="98"/>
        <v>9447.7553978632459</v>
      </c>
      <c r="L85" s="43">
        <f t="shared" si="98"/>
        <v>8231.9799966246628</v>
      </c>
      <c r="M85" s="43">
        <f t="shared" si="98"/>
        <v>10395.995170206794</v>
      </c>
      <c r="N85" s="43">
        <f t="shared" si="98"/>
        <v>10266.238030887211</v>
      </c>
      <c r="O85" s="43">
        <f t="shared" si="98"/>
        <v>9389.453186688479</v>
      </c>
      <c r="P85" s="43">
        <f t="shared" si="98"/>
        <v>5374.105364300799</v>
      </c>
      <c r="Q85" s="83">
        <f t="shared" si="88"/>
        <v>109317.93853001774</v>
      </c>
      <c r="R85" s="41">
        <f t="shared" si="16"/>
        <v>62581.681063252778</v>
      </c>
      <c r="S85" s="41">
        <f t="shared" si="17"/>
        <v>11411.527544240913</v>
      </c>
      <c r="T85" s="41">
        <f t="shared" si="18"/>
        <v>7490.4898581233019</v>
      </c>
      <c r="U85" s="41">
        <f t="shared" si="19"/>
        <v>46736.257466764961</v>
      </c>
      <c r="V85" s="41">
        <f t="shared" si="20"/>
        <v>1121.2201783170549</v>
      </c>
      <c r="W85" s="41">
        <f t="shared" si="21"/>
        <v>2775.7481727639088</v>
      </c>
      <c r="X85" s="46">
        <v>0.91053676311548615</v>
      </c>
      <c r="Y85">
        <v>0.72962362995941288</v>
      </c>
      <c r="Z85" s="38">
        <v>1.0334601721723666</v>
      </c>
      <c r="AB85" s="6">
        <v>1931</v>
      </c>
      <c r="AC85" s="43">
        <f t="shared" ref="AC85:AP85" si="99">AC135+AC235+AC285+AC335+AC385</f>
        <v>94132.070041384679</v>
      </c>
      <c r="AD85" s="43">
        <f t="shared" si="99"/>
        <v>12475.952479727619</v>
      </c>
      <c r="AE85" s="43">
        <f t="shared" si="99"/>
        <v>2813.5337675128621</v>
      </c>
      <c r="AF85" s="43">
        <f t="shared" si="99"/>
        <v>3007.3239208867058</v>
      </c>
      <c r="AG85" s="43">
        <f t="shared" si="99"/>
        <v>5883.3751240560277</v>
      </c>
      <c r="AH85" s="43">
        <f t="shared" si="99"/>
        <v>7745.0943367301334</v>
      </c>
      <c r="AI85" s="43">
        <f t="shared" si="99"/>
        <v>8157.1250659206544</v>
      </c>
      <c r="AJ85" s="43">
        <f t="shared" si="99"/>
        <v>5808.1776040338309</v>
      </c>
      <c r="AK85" s="43">
        <f t="shared" si="99"/>
        <v>7832.1892248286304</v>
      </c>
      <c r="AL85" s="43">
        <f t="shared" si="99"/>
        <v>6824.311417201845</v>
      </c>
      <c r="AM85" s="43">
        <f t="shared" si="99"/>
        <v>8618.2799961014316</v>
      </c>
      <c r="AN85" s="43">
        <f t="shared" si="99"/>
        <v>8510.711327605497</v>
      </c>
      <c r="AO85" s="43">
        <f t="shared" si="99"/>
        <v>7783.8566917647495</v>
      </c>
      <c r="AP85" s="43">
        <f t="shared" si="99"/>
        <v>4455.1333470053614</v>
      </c>
      <c r="AQ85" s="83">
        <f t="shared" si="90"/>
        <v>89915.064303375359</v>
      </c>
      <c r="AR85" s="41">
        <f t="shared" si="24"/>
        <v>50984.059299198241</v>
      </c>
      <c r="AS85" s="41">
        <f t="shared" si="25"/>
        <v>11359.813387673808</v>
      </c>
      <c r="AT85" s="41">
        <f t="shared" si="26"/>
        <v>6209.6160923842162</v>
      </c>
      <c r="AU85" s="41">
        <f t="shared" si="27"/>
        <v>38931.005004177117</v>
      </c>
      <c r="AV85" s="41">
        <f t="shared" si="28"/>
        <v>1116.1390920538099</v>
      </c>
      <c r="AW85" s="41">
        <f t="shared" si="29"/>
        <v>2301.0952352212803</v>
      </c>
      <c r="AX85" s="46">
        <v>0.91053676311548615</v>
      </c>
      <c r="AY85">
        <v>0.72962362995941288</v>
      </c>
      <c r="AZ85" s="38">
        <v>1.0334601721723666</v>
      </c>
      <c r="BB85" s="6">
        <v>1931</v>
      </c>
      <c r="BC85" s="43">
        <f t="shared" ref="BC85:BP85" si="100">BC135+BC235+BC285+BC335+BC385</f>
        <v>91084.371295621429</v>
      </c>
      <c r="BD85" s="43">
        <f t="shared" si="100"/>
        <v>12072.020592242818</v>
      </c>
      <c r="BE85" s="43">
        <f t="shared" si="100"/>
        <v>2722.4404416076563</v>
      </c>
      <c r="BF85" s="43">
        <f t="shared" si="100"/>
        <v>2909.9562826550091</v>
      </c>
      <c r="BG85" s="43">
        <f t="shared" si="100"/>
        <v>5692.8900430569902</v>
      </c>
      <c r="BH85" s="43">
        <f t="shared" si="100"/>
        <v>7494.3326751041559</v>
      </c>
      <c r="BI85" s="43">
        <f t="shared" si="100"/>
        <v>7893.0231522847316</v>
      </c>
      <c r="BJ85" s="43">
        <f t="shared" si="100"/>
        <v>5620.1271809293366</v>
      </c>
      <c r="BK85" s="43">
        <f t="shared" si="100"/>
        <v>7578.6077061538972</v>
      </c>
      <c r="BL85" s="43">
        <f t="shared" si="100"/>
        <v>6603.3617946368668</v>
      </c>
      <c r="BM85" s="43">
        <f t="shared" si="100"/>
        <v>8339.2473441773072</v>
      </c>
      <c r="BN85" s="43">
        <f t="shared" si="100"/>
        <v>8235.1614089933501</v>
      </c>
      <c r="BO85" s="43">
        <f t="shared" si="100"/>
        <v>7531.8400276643761</v>
      </c>
      <c r="BP85" s="43">
        <f t="shared" si="100"/>
        <v>4310.8902180918385</v>
      </c>
      <c r="BQ85" s="43">
        <f t="shared" si="40"/>
        <v>87003.898867598356</v>
      </c>
      <c r="BR85" s="121">
        <f t="shared" si="31"/>
        <v>49333.356690493551</v>
      </c>
      <c r="BS85" s="121">
        <f t="shared" si="32"/>
        <v>10992.01855432427</v>
      </c>
      <c r="BT85" s="121">
        <f t="shared" si="33"/>
        <v>6008.5683605314016</v>
      </c>
      <c r="BU85" s="120">
        <f t="shared" si="41"/>
        <v>41751.014605127879</v>
      </c>
      <c r="BV85" s="121">
        <f t="shared" si="34"/>
        <v>1080.0020379185485</v>
      </c>
      <c r="BW85" s="121">
        <f t="shared" si="35"/>
        <v>2226.5930484619489</v>
      </c>
      <c r="BX85" s="46">
        <v>0.91053676311548615</v>
      </c>
      <c r="BY85">
        <v>0.72962362995941288</v>
      </c>
      <c r="BZ85" s="38">
        <v>1.0334601721723666</v>
      </c>
    </row>
    <row r="86" spans="2:78">
      <c r="B86" s="6">
        <v>1932</v>
      </c>
      <c r="C86" s="43">
        <f t="shared" si="36"/>
        <v>95896.409557761799</v>
      </c>
      <c r="D86" s="43">
        <f t="shared" ref="D86:P86" si="101">D136+D236+D286+D336+D386</f>
        <v>11439.688699197915</v>
      </c>
      <c r="E86" s="43">
        <f t="shared" si="101"/>
        <v>3599.1784753893435</v>
      </c>
      <c r="F86" s="43">
        <f t="shared" si="101"/>
        <v>3609.8713027216668</v>
      </c>
      <c r="G86" s="43">
        <f t="shared" si="101"/>
        <v>7196.067636904726</v>
      </c>
      <c r="H86" s="43">
        <f t="shared" si="101"/>
        <v>9760.8683651403826</v>
      </c>
      <c r="I86" s="43">
        <f t="shared" si="101"/>
        <v>8817.6097368939172</v>
      </c>
      <c r="J86" s="43">
        <f t="shared" si="101"/>
        <v>6322.6793119424765</v>
      </c>
      <c r="K86" s="43">
        <f t="shared" si="101"/>
        <v>10492.699196256839</v>
      </c>
      <c r="L86" s="43">
        <f t="shared" si="101"/>
        <v>7409.578556620485</v>
      </c>
      <c r="M86" s="43">
        <f t="shared" si="101"/>
        <v>8694.3852986316942</v>
      </c>
      <c r="N86" s="43">
        <f t="shared" si="101"/>
        <v>6475.6631317969004</v>
      </c>
      <c r="O86" s="43">
        <f t="shared" si="101"/>
        <v>7887.1394761300307</v>
      </c>
      <c r="P86" s="43">
        <f t="shared" si="101"/>
        <v>4188.9803701354203</v>
      </c>
      <c r="Q86" s="83">
        <f t="shared" si="88"/>
        <v>95894.409557761799</v>
      </c>
      <c r="R86" s="41">
        <f t="shared" si="16"/>
        <v>54468.686359074251</v>
      </c>
      <c r="S86" s="41">
        <f t="shared" si="17"/>
        <v>10428.24359757988</v>
      </c>
      <c r="T86" s="41">
        <f t="shared" si="18"/>
        <v>4734.167932501864</v>
      </c>
      <c r="U86" s="41">
        <f t="shared" si="19"/>
        <v>41425.723198687549</v>
      </c>
      <c r="V86" s="41">
        <f t="shared" si="20"/>
        <v>1011.4451016180362</v>
      </c>
      <c r="W86" s="41">
        <f t="shared" si="21"/>
        <v>1741.4951992950364</v>
      </c>
      <c r="X86" s="46">
        <v>0.91158456071545435</v>
      </c>
      <c r="Y86">
        <v>0.73107075463145699</v>
      </c>
      <c r="Z86" s="38">
        <v>0.918367094636798</v>
      </c>
      <c r="AB86" s="6">
        <v>1932</v>
      </c>
      <c r="AC86" s="43">
        <f t="shared" ref="AC86:AP86" si="102">AC136+AC236+AC286+AC336+AC386</f>
        <v>79498.123523384522</v>
      </c>
      <c r="AD86" s="43">
        <f t="shared" si="102"/>
        <v>11794.861362966067</v>
      </c>
      <c r="AE86" s="43">
        <f t="shared" si="102"/>
        <v>2632.5830366790601</v>
      </c>
      <c r="AF86" s="43">
        <f t="shared" si="102"/>
        <v>2483.3734089468444</v>
      </c>
      <c r="AG86" s="43">
        <f t="shared" si="102"/>
        <v>5663.0051412776065</v>
      </c>
      <c r="AH86" s="43">
        <f t="shared" si="102"/>
        <v>7486.72677462917</v>
      </c>
      <c r="AI86" s="43">
        <f t="shared" si="102"/>
        <v>6858.7624965933483</v>
      </c>
      <c r="AJ86" s="43">
        <f t="shared" si="102"/>
        <v>5241.5011496003126</v>
      </c>
      <c r="AK86" s="43">
        <f t="shared" si="102"/>
        <v>8698.4476336969183</v>
      </c>
      <c r="AL86" s="43">
        <f t="shared" si="102"/>
        <v>6142.5406234383818</v>
      </c>
      <c r="AM86" s="43">
        <f t="shared" si="102"/>
        <v>7207.6454125656746</v>
      </c>
      <c r="AN86" s="43">
        <f t="shared" si="102"/>
        <v>5368.3247362596294</v>
      </c>
      <c r="AO86" s="43">
        <f t="shared" si="102"/>
        <v>6538.4386257117958</v>
      </c>
      <c r="AP86" s="43">
        <f t="shared" si="102"/>
        <v>3472.6647268422635</v>
      </c>
      <c r="AQ86" s="83">
        <f t="shared" si="90"/>
        <v>79588.875129207081</v>
      </c>
      <c r="AR86" s="41">
        <f t="shared" si="24"/>
        <v>45042.590738029496</v>
      </c>
      <c r="AS86" s="41">
        <f t="shared" si="25"/>
        <v>10752.013514259108</v>
      </c>
      <c r="AT86" s="41">
        <f t="shared" si="26"/>
        <v>3924.6252160440445</v>
      </c>
      <c r="AU86" s="41">
        <f t="shared" si="27"/>
        <v>34546.284391177585</v>
      </c>
      <c r="AV86" s="41">
        <f t="shared" si="28"/>
        <v>1042.8478487069597</v>
      </c>
      <c r="AW86" s="41">
        <f t="shared" si="29"/>
        <v>1443.6995202155849</v>
      </c>
      <c r="AX86" s="46">
        <v>0.91158456071545435</v>
      </c>
      <c r="AY86">
        <v>0.73107075463145699</v>
      </c>
      <c r="AZ86" s="38">
        <v>0.918367094636798</v>
      </c>
      <c r="BB86" s="6">
        <v>1932</v>
      </c>
      <c r="BC86" s="43">
        <f t="shared" ref="BC86:BP86" si="103">BC136+BC236+BC286+BC336+BC386</f>
        <v>86564.64717393319</v>
      </c>
      <c r="BD86" s="43">
        <f t="shared" si="103"/>
        <v>12843.29701254244</v>
      </c>
      <c r="BE86" s="43">
        <f t="shared" si="103"/>
        <v>2866.5912052524181</v>
      </c>
      <c r="BF86" s="43">
        <f t="shared" si="103"/>
        <v>2704.1184548636138</v>
      </c>
      <c r="BG86" s="43">
        <f t="shared" si="103"/>
        <v>6166.3850701415313</v>
      </c>
      <c r="BH86" s="43">
        <f t="shared" si="103"/>
        <v>8152.2158386892897</v>
      </c>
      <c r="BI86" s="43">
        <f t="shared" si="103"/>
        <v>7468.4323258619115</v>
      </c>
      <c r="BJ86" s="43">
        <f t="shared" si="103"/>
        <v>5707.4139308892127</v>
      </c>
      <c r="BK86" s="43">
        <f t="shared" si="103"/>
        <v>9471.6455810484349</v>
      </c>
      <c r="BL86" s="43">
        <f t="shared" si="103"/>
        <v>6688.546071947052</v>
      </c>
      <c r="BM86" s="43">
        <f t="shared" si="103"/>
        <v>7848.327160955394</v>
      </c>
      <c r="BN86" s="43">
        <f t="shared" si="103"/>
        <v>5845.5107631907595</v>
      </c>
      <c r="BO86" s="43">
        <f t="shared" si="103"/>
        <v>7119.6351261884665</v>
      </c>
      <c r="BP86" s="43">
        <f t="shared" si="103"/>
        <v>3781.3470747399288</v>
      </c>
      <c r="BQ86" s="43">
        <f t="shared" si="40"/>
        <v>86663.465616310452</v>
      </c>
      <c r="BR86" s="121">
        <f t="shared" si="31"/>
        <v>49046.390055866752</v>
      </c>
      <c r="BS86" s="121">
        <f t="shared" si="32"/>
        <v>11707.751265316607</v>
      </c>
      <c r="BT86" s="121">
        <f t="shared" si="33"/>
        <v>4273.4819648521725</v>
      </c>
      <c r="BU86" s="120">
        <f t="shared" si="41"/>
        <v>37518.257118066438</v>
      </c>
      <c r="BV86" s="121">
        <f t="shared" si="34"/>
        <v>1135.5457472258327</v>
      </c>
      <c r="BW86" s="121">
        <f t="shared" si="35"/>
        <v>1572.028798338587</v>
      </c>
      <c r="BX86" s="46">
        <v>0.91158456071545435</v>
      </c>
      <c r="BY86">
        <v>0.73107075463145699</v>
      </c>
      <c r="BZ86" s="38">
        <v>0.918367094636798</v>
      </c>
    </row>
    <row r="87" spans="2:78">
      <c r="B87" s="6">
        <v>1933</v>
      </c>
      <c r="C87" s="43">
        <f t="shared" si="36"/>
        <v>96933.070098506854</v>
      </c>
      <c r="D87" s="43">
        <f t="shared" ref="D87:P87" si="104">D137+D237+D287+D337+D387</f>
        <v>8384.7181630455962</v>
      </c>
      <c r="E87" s="43">
        <f t="shared" si="104"/>
        <v>1707.4089837229187</v>
      </c>
      <c r="F87" s="43">
        <f t="shared" si="104"/>
        <v>4024.8745498899125</v>
      </c>
      <c r="G87" s="43">
        <f t="shared" si="104"/>
        <v>5536.9127630467365</v>
      </c>
      <c r="H87" s="43">
        <f t="shared" si="104"/>
        <v>10265.780986270402</v>
      </c>
      <c r="I87" s="43">
        <f t="shared" si="104"/>
        <v>10928.072574171701</v>
      </c>
      <c r="J87" s="43">
        <f t="shared" si="104"/>
        <v>6801.4066159372924</v>
      </c>
      <c r="K87" s="43">
        <f t="shared" si="104"/>
        <v>3956.3676282353817</v>
      </c>
      <c r="L87" s="43">
        <f t="shared" si="104"/>
        <v>4685.992200321878</v>
      </c>
      <c r="M87" s="43">
        <f t="shared" si="104"/>
        <v>13379.768107487256</v>
      </c>
      <c r="N87" s="43">
        <f t="shared" si="104"/>
        <v>9309.8917981360501</v>
      </c>
      <c r="O87" s="43">
        <f t="shared" si="104"/>
        <v>10653.876419275508</v>
      </c>
      <c r="P87" s="43">
        <f t="shared" si="104"/>
        <v>7297.7841007580664</v>
      </c>
      <c r="Q87" s="83">
        <f t="shared" si="88"/>
        <v>96932.854890298695</v>
      </c>
      <c r="R87" s="41">
        <f t="shared" si="16"/>
        <v>53714.172230841286</v>
      </c>
      <c r="S87" s="41">
        <f t="shared" si="17"/>
        <v>7650.9455151309548</v>
      </c>
      <c r="T87" s="41">
        <f t="shared" si="18"/>
        <v>6798.7702426713622</v>
      </c>
      <c r="U87" s="41">
        <f t="shared" si="19"/>
        <v>43218.682659457409</v>
      </c>
      <c r="V87" s="41">
        <f t="shared" si="20"/>
        <v>733.77264791464154</v>
      </c>
      <c r="W87" s="41">
        <f t="shared" si="21"/>
        <v>2511.1215554646883</v>
      </c>
      <c r="X87" s="46">
        <v>0.91248690371625896</v>
      </c>
      <c r="Y87">
        <v>0.73027381951233372</v>
      </c>
      <c r="Z87" s="38">
        <v>0.91838206847484538</v>
      </c>
      <c r="AB87" s="6">
        <v>1933</v>
      </c>
      <c r="AC87" s="43">
        <f t="shared" ref="AC87:AP87" si="105">AC137+AC237+AC287+AC337+AC387</f>
        <v>80357.515111662171</v>
      </c>
      <c r="AD87" s="43">
        <f t="shared" si="105"/>
        <v>9034.8555941626746</v>
      </c>
      <c r="AE87" s="43">
        <f t="shared" si="105"/>
        <v>1044.5529714883896</v>
      </c>
      <c r="AF87" s="43">
        <f t="shared" si="105"/>
        <v>2784.8921927383617</v>
      </c>
      <c r="AG87" s="43">
        <f t="shared" si="105"/>
        <v>4321.118160165619</v>
      </c>
      <c r="AH87" s="43">
        <f t="shared" si="105"/>
        <v>7804.5527447543318</v>
      </c>
      <c r="AI87" s="43">
        <f t="shared" si="105"/>
        <v>8552.2335763626979</v>
      </c>
      <c r="AJ87" s="43">
        <f t="shared" si="105"/>
        <v>5638.3660846120138</v>
      </c>
      <c r="AK87" s="43">
        <f t="shared" si="105"/>
        <v>3279.8287638071315</v>
      </c>
      <c r="AL87" s="43">
        <f t="shared" si="105"/>
        <v>3884.6875340668371</v>
      </c>
      <c r="AM87" s="43">
        <f t="shared" si="105"/>
        <v>11091.827761106935</v>
      </c>
      <c r="AN87" s="43">
        <f t="shared" si="105"/>
        <v>7717.9003006547855</v>
      </c>
      <c r="AO87" s="43">
        <f t="shared" si="105"/>
        <v>8832.0635515793947</v>
      </c>
      <c r="AP87" s="43">
        <f t="shared" si="105"/>
        <v>6049.8630195284359</v>
      </c>
      <c r="AQ87" s="83">
        <f t="shared" si="90"/>
        <v>80036.74225502761</v>
      </c>
      <c r="AR87" s="41">
        <f t="shared" si="24"/>
        <v>44026.083667936997</v>
      </c>
      <c r="AS87" s="41">
        <f t="shared" si="25"/>
        <v>8244.1874066410201</v>
      </c>
      <c r="AT87" s="41">
        <f t="shared" si="26"/>
        <v>5636.1805311745593</v>
      </c>
      <c r="AU87" s="41">
        <f t="shared" si="27"/>
        <v>36010.658587090613</v>
      </c>
      <c r="AV87" s="41">
        <f t="shared" si="28"/>
        <v>790.66818752165454</v>
      </c>
      <c r="AW87" s="41">
        <f t="shared" si="29"/>
        <v>2081.7197694802267</v>
      </c>
      <c r="AX87" s="46">
        <v>0.91248690371625896</v>
      </c>
      <c r="AY87">
        <v>0.73027381951233372</v>
      </c>
      <c r="AZ87" s="38">
        <v>0.91838206847484538</v>
      </c>
      <c r="BB87" s="6">
        <v>1933</v>
      </c>
      <c r="BC87" s="43">
        <f t="shared" ref="BC87:BP87" si="106">BC137+BC237+BC287+BC337+BC387</f>
        <v>87499.002724554157</v>
      </c>
      <c r="BD87" s="43">
        <f t="shared" si="106"/>
        <v>9837.7961681752295</v>
      </c>
      <c r="BE87" s="43">
        <f t="shared" si="106"/>
        <v>1137.3838921126539</v>
      </c>
      <c r="BF87" s="43">
        <f t="shared" si="106"/>
        <v>3032.3895558666827</v>
      </c>
      <c r="BG87" s="43">
        <f t="shared" si="106"/>
        <v>4705.1421282012698</v>
      </c>
      <c r="BH87" s="43">
        <f t="shared" si="106"/>
        <v>8498.1545400982523</v>
      </c>
      <c r="BI87" s="43">
        <f t="shared" si="106"/>
        <v>9312.2828394998724</v>
      </c>
      <c r="BJ87" s="43">
        <f t="shared" si="106"/>
        <v>6139.4557648274158</v>
      </c>
      <c r="BK87" s="43">
        <f t="shared" si="106"/>
        <v>3571.3118498207764</v>
      </c>
      <c r="BL87" s="43">
        <f t="shared" si="106"/>
        <v>4229.9252864530854</v>
      </c>
      <c r="BM87" s="43">
        <f t="shared" si="106"/>
        <v>12077.574401607277</v>
      </c>
      <c r="BN87" s="43">
        <f t="shared" si="106"/>
        <v>8403.8011690187741</v>
      </c>
      <c r="BO87" s="43">
        <f t="shared" si="106"/>
        <v>9616.9817059328889</v>
      </c>
      <c r="BP87" s="43">
        <f t="shared" si="106"/>
        <v>6587.5230224991519</v>
      </c>
      <c r="BQ87" s="43">
        <f t="shared" si="40"/>
        <v>87149.722324113332</v>
      </c>
      <c r="BR87" s="121">
        <f t="shared" si="31"/>
        <v>47938.74486361759</v>
      </c>
      <c r="BS87" s="121">
        <f t="shared" si="32"/>
        <v>8976.8601648898912</v>
      </c>
      <c r="BT87" s="121">
        <f t="shared" si="33"/>
        <v>6137.0759781215556</v>
      </c>
      <c r="BU87" s="120">
        <f t="shared" si="41"/>
        <v>39560.257860936566</v>
      </c>
      <c r="BV87" s="121">
        <f t="shared" si="34"/>
        <v>860.93600328533751</v>
      </c>
      <c r="BW87" s="121">
        <f t="shared" si="35"/>
        <v>2266.7251908972189</v>
      </c>
      <c r="BX87" s="46">
        <v>0.91248690371625896</v>
      </c>
      <c r="BY87">
        <v>0.73027381951233372</v>
      </c>
      <c r="BZ87" s="38">
        <v>0.91838206847484538</v>
      </c>
    </row>
    <row r="88" spans="2:78">
      <c r="B88" s="6">
        <v>1934</v>
      </c>
      <c r="C88" s="43">
        <f t="shared" si="36"/>
        <v>105597.47999999998</v>
      </c>
      <c r="D88" s="43">
        <f t="shared" ref="D88:P88" si="107">D138+D238+D288+D338+D388</f>
        <v>8577.4483261603073</v>
      </c>
      <c r="E88" s="43">
        <f t="shared" si="107"/>
        <v>1870.2325816503828</v>
      </c>
      <c r="F88" s="43">
        <f t="shared" si="107"/>
        <v>4667.0631382921001</v>
      </c>
      <c r="G88" s="43">
        <f t="shared" si="107"/>
        <v>5879.1583048225566</v>
      </c>
      <c r="H88" s="43">
        <f t="shared" si="107"/>
        <v>11319.493879624353</v>
      </c>
      <c r="I88" s="43">
        <f t="shared" si="107"/>
        <v>12438.533987868035</v>
      </c>
      <c r="J88" s="43">
        <f t="shared" si="107"/>
        <v>7457.6125716774268</v>
      </c>
      <c r="K88" s="43">
        <f t="shared" si="107"/>
        <v>3333.4140399779717</v>
      </c>
      <c r="L88" s="43">
        <f t="shared" si="107"/>
        <v>3985.6820744791553</v>
      </c>
      <c r="M88" s="43">
        <f t="shared" si="107"/>
        <v>14601.918985668866</v>
      </c>
      <c r="N88" s="43">
        <f t="shared" si="107"/>
        <v>12296.341583741827</v>
      </c>
      <c r="O88" s="43">
        <f t="shared" si="107"/>
        <v>11567.082482828284</v>
      </c>
      <c r="P88" s="43">
        <f t="shared" si="107"/>
        <v>7602.4270432087269</v>
      </c>
      <c r="Q88" s="88">
        <f t="shared" si="88"/>
        <v>105596.40899999999</v>
      </c>
      <c r="R88" s="41">
        <f t="shared" si="16"/>
        <v>60472.391633592328</v>
      </c>
      <c r="S88" s="41">
        <f t="shared" si="17"/>
        <v>7836.4399348331071</v>
      </c>
      <c r="T88" s="41">
        <f t="shared" si="18"/>
        <v>9003.8572348243579</v>
      </c>
      <c r="U88" s="41">
        <f t="shared" si="19"/>
        <v>45124.017366407657</v>
      </c>
      <c r="V88" s="41">
        <f t="shared" si="20"/>
        <v>741.00839132720034</v>
      </c>
      <c r="W88" s="41">
        <f t="shared" si="21"/>
        <v>3292.4843489174691</v>
      </c>
      <c r="X88" s="46">
        <v>0.91360969333184983</v>
      </c>
      <c r="Y88">
        <v>0.73223870478104003</v>
      </c>
      <c r="Z88" s="38">
        <v>0.9400677156460554</v>
      </c>
      <c r="AB88" s="6">
        <v>1934</v>
      </c>
      <c r="AC88" s="43">
        <f t="shared" ref="AC88:AP88" si="108">AC138+AC238+AC288+AC338+AC388</f>
        <v>87540.310919999974</v>
      </c>
      <c r="AD88" s="43">
        <f t="shared" si="108"/>
        <v>9104.7688532669763</v>
      </c>
      <c r="AE88" s="43">
        <f t="shared" si="108"/>
        <v>1180.6343558383526</v>
      </c>
      <c r="AF88" s="43">
        <f t="shared" si="108"/>
        <v>2926.7237855754456</v>
      </c>
      <c r="AG88" s="43">
        <f t="shared" si="108"/>
        <v>4397.1621276009209</v>
      </c>
      <c r="AH88" s="43">
        <f t="shared" si="108"/>
        <v>8437.4195808774111</v>
      </c>
      <c r="AI88" s="43">
        <f t="shared" si="108"/>
        <v>9125.1561030965549</v>
      </c>
      <c r="AJ88" s="43">
        <f t="shared" si="108"/>
        <v>6182.3608219205862</v>
      </c>
      <c r="AK88" s="43">
        <f t="shared" si="108"/>
        <v>2763.4002391417389</v>
      </c>
      <c r="AL88" s="43">
        <f t="shared" si="108"/>
        <v>3304.1304397432195</v>
      </c>
      <c r="AM88" s="43">
        <f t="shared" si="108"/>
        <v>12104.990839119489</v>
      </c>
      <c r="AN88" s="43">
        <f t="shared" si="108"/>
        <v>10193.667172921972</v>
      </c>
      <c r="AO88" s="43">
        <f t="shared" si="108"/>
        <v>9589.1113782646444</v>
      </c>
      <c r="AP88" s="43">
        <f t="shared" si="108"/>
        <v>6302.412018820035</v>
      </c>
      <c r="AQ88" s="88">
        <f t="shared" si="90"/>
        <v>85611.937716187342</v>
      </c>
      <c r="AR88" s="41">
        <f t="shared" si="24"/>
        <v>48031.859502469277</v>
      </c>
      <c r="AS88" s="41">
        <f t="shared" si="25"/>
        <v>8318.2050798906203</v>
      </c>
      <c r="AT88" s="41">
        <f t="shared" si="26"/>
        <v>7464.1976476693908</v>
      </c>
      <c r="AU88" s="41">
        <f t="shared" si="27"/>
        <v>37580.078213718065</v>
      </c>
      <c r="AV88" s="41">
        <f t="shared" si="28"/>
        <v>786.56377337635604</v>
      </c>
      <c r="AW88" s="41">
        <f t="shared" si="29"/>
        <v>2729.4695252525812</v>
      </c>
      <c r="AX88" s="46">
        <v>0.91360969333184983</v>
      </c>
      <c r="AY88">
        <v>0.73223870478104003</v>
      </c>
      <c r="AZ88" s="38">
        <v>0.9400677156460554</v>
      </c>
      <c r="BB88" s="6">
        <v>1934</v>
      </c>
      <c r="BC88" s="43">
        <f t="shared" ref="BC88:BP88" si="109">BC138+BC238+BC288+BC338+BC388</f>
        <v>93121.282076832606</v>
      </c>
      <c r="BD88" s="43">
        <f t="shared" si="109"/>
        <v>9685.226608393612</v>
      </c>
      <c r="BE88" s="43">
        <f t="shared" si="109"/>
        <v>1255.9035228935284</v>
      </c>
      <c r="BF88" s="43">
        <f t="shared" si="109"/>
        <v>3113.3116656006787</v>
      </c>
      <c r="BG88" s="43">
        <f t="shared" si="109"/>
        <v>4677.4950936156765</v>
      </c>
      <c r="BH88" s="43">
        <f t="shared" si="109"/>
        <v>8975.3317132892389</v>
      </c>
      <c r="BI88" s="43">
        <f t="shared" si="109"/>
        <v>9706.913609755602</v>
      </c>
      <c r="BJ88" s="43">
        <f t="shared" si="109"/>
        <v>6576.5058399774953</v>
      </c>
      <c r="BK88" s="43">
        <f t="shared" si="109"/>
        <v>2939.5757275236392</v>
      </c>
      <c r="BL88" s="43">
        <f t="shared" si="109"/>
        <v>3514.7791853190893</v>
      </c>
      <c r="BM88" s="43">
        <f t="shared" si="109"/>
        <v>12876.722216548425</v>
      </c>
      <c r="BN88" s="43">
        <f t="shared" si="109"/>
        <v>10843.545633216903</v>
      </c>
      <c r="BO88" s="43">
        <f t="shared" si="109"/>
        <v>10200.447498268346</v>
      </c>
      <c r="BP88" s="43">
        <f t="shared" si="109"/>
        <v>6704.2106796410335</v>
      </c>
      <c r="BQ88" s="43">
        <f t="shared" si="40"/>
        <v>91069.968994043273</v>
      </c>
      <c r="BR88" s="121">
        <f t="shared" si="31"/>
        <v>51094.042166377025</v>
      </c>
      <c r="BS88" s="121">
        <f t="shared" si="32"/>
        <v>8848.5169115439603</v>
      </c>
      <c r="BT88" s="121">
        <f t="shared" si="33"/>
        <v>7940.0638097008477</v>
      </c>
      <c r="BU88" s="120">
        <f t="shared" si="41"/>
        <v>42027.239910455581</v>
      </c>
      <c r="BV88" s="121">
        <f t="shared" si="34"/>
        <v>836.70969684965212</v>
      </c>
      <c r="BW88" s="121">
        <f t="shared" si="35"/>
        <v>2903.4818235160556</v>
      </c>
      <c r="BX88" s="46">
        <v>0.91360969333184983</v>
      </c>
      <c r="BY88">
        <v>0.73223870478104003</v>
      </c>
      <c r="BZ88" s="38">
        <v>0.9400677156460554</v>
      </c>
    </row>
    <row r="89" spans="2:78">
      <c r="B89" s="6">
        <v>1935</v>
      </c>
      <c r="C89" s="43">
        <f t="shared" si="36"/>
        <v>112428.74699999999</v>
      </c>
      <c r="D89" s="43">
        <f t="shared" ref="D89:P89" si="110">D139+D239+D289+D339+D389</f>
        <v>8354.5028850329109</v>
      </c>
      <c r="E89" s="43">
        <f t="shared" si="110"/>
        <v>1891.8448546083278</v>
      </c>
      <c r="F89" s="43">
        <f t="shared" si="110"/>
        <v>4850.9668255458528</v>
      </c>
      <c r="G89" s="43">
        <f t="shared" si="110"/>
        <v>6051.7635064114302</v>
      </c>
      <c r="H89" s="43">
        <f t="shared" si="110"/>
        <v>11645.894038886145</v>
      </c>
      <c r="I89" s="43">
        <f t="shared" si="110"/>
        <v>12816.720722943501</v>
      </c>
      <c r="J89" s="43">
        <f t="shared" si="110"/>
        <v>10586.561633044004</v>
      </c>
      <c r="K89" s="43">
        <f t="shared" si="110"/>
        <v>5060.3855529577704</v>
      </c>
      <c r="L89" s="43">
        <f t="shared" si="110"/>
        <v>4190.079805717678</v>
      </c>
      <c r="M89" s="43">
        <f t="shared" si="110"/>
        <v>14272.415152484247</v>
      </c>
      <c r="N89" s="43">
        <f t="shared" si="110"/>
        <v>11795.596484654356</v>
      </c>
      <c r="O89" s="43">
        <f t="shared" si="110"/>
        <v>12057.64194482697</v>
      </c>
      <c r="P89" s="43">
        <f t="shared" si="110"/>
        <v>8853.3615928867948</v>
      </c>
      <c r="Q89" s="88">
        <f t="shared" si="88"/>
        <v>112427.73499999999</v>
      </c>
      <c r="R89" s="41">
        <f t="shared" si="16"/>
        <v>64142.598414011882</v>
      </c>
      <c r="S89" s="41">
        <f t="shared" si="17"/>
        <v>7649.2091100184061</v>
      </c>
      <c r="T89" s="41">
        <f t="shared" si="18"/>
        <v>8649.6377225542183</v>
      </c>
      <c r="U89" s="41">
        <f t="shared" si="19"/>
        <v>48285.136585988104</v>
      </c>
      <c r="V89" s="41">
        <f t="shared" si="20"/>
        <v>705.29377501450494</v>
      </c>
      <c r="W89" s="41">
        <f t="shared" si="21"/>
        <v>3145.9587621001374</v>
      </c>
      <c r="X89" s="46">
        <v>0.9155792050442596</v>
      </c>
      <c r="Y89">
        <v>0.73329379602015754</v>
      </c>
      <c r="Z89" s="38">
        <v>1</v>
      </c>
      <c r="AB89" s="6">
        <v>1935</v>
      </c>
      <c r="AC89" s="43">
        <f t="shared" ref="AC89:AP89" si="111">AC139+AC239+AC289+AC339+AC389</f>
        <v>93203.431262999991</v>
      </c>
      <c r="AD89" s="43">
        <f t="shared" si="111"/>
        <v>8524.4660145783691</v>
      </c>
      <c r="AE89" s="43">
        <f t="shared" si="111"/>
        <v>1285.2113062700535</v>
      </c>
      <c r="AF89" s="43">
        <f t="shared" si="111"/>
        <v>3011.8637894713524</v>
      </c>
      <c r="AG89" s="43">
        <f t="shared" si="111"/>
        <v>4474.7433946366627</v>
      </c>
      <c r="AH89" s="43">
        <f t="shared" si="111"/>
        <v>8768.1267207033616</v>
      </c>
      <c r="AI89" s="43">
        <f t="shared" si="111"/>
        <v>9287.220863952185</v>
      </c>
      <c r="AJ89" s="43">
        <f t="shared" si="111"/>
        <v>8776.2595937934784</v>
      </c>
      <c r="AK89" s="43">
        <f t="shared" si="111"/>
        <v>4195.0596234019913</v>
      </c>
      <c r="AL89" s="43">
        <f t="shared" si="111"/>
        <v>3473.5761589399544</v>
      </c>
      <c r="AM89" s="43">
        <f t="shared" si="111"/>
        <v>11831.832161409437</v>
      </c>
      <c r="AN89" s="43">
        <f t="shared" si="111"/>
        <v>9778.5494857784597</v>
      </c>
      <c r="AO89" s="43">
        <f t="shared" si="111"/>
        <v>9995.785172261556</v>
      </c>
      <c r="AP89" s="43">
        <f t="shared" si="111"/>
        <v>7339.4367605031521</v>
      </c>
      <c r="AQ89" s="88">
        <f t="shared" si="90"/>
        <v>90742.131045700036</v>
      </c>
      <c r="AR89" s="41">
        <f t="shared" si="24"/>
        <v>50578.799157879017</v>
      </c>
      <c r="AS89" s="41">
        <f t="shared" si="25"/>
        <v>7804.823817054471</v>
      </c>
      <c r="AT89" s="41">
        <f t="shared" si="26"/>
        <v>7170.5496719974462</v>
      </c>
      <c r="AU89" s="41">
        <f t="shared" si="27"/>
        <v>40163.331887821019</v>
      </c>
      <c r="AV89" s="41">
        <f t="shared" si="28"/>
        <v>719.64219752389806</v>
      </c>
      <c r="AW89" s="41">
        <f t="shared" si="29"/>
        <v>2607.9998137810135</v>
      </c>
      <c r="AX89" s="46">
        <v>0.9155792050442596</v>
      </c>
      <c r="AY89">
        <v>0.73329379602015754</v>
      </c>
      <c r="AZ89" s="38">
        <v>1</v>
      </c>
      <c r="BB89" s="6">
        <v>1935</v>
      </c>
      <c r="BC89" s="43">
        <f t="shared" ref="BC89:BP89" si="112">BC139+BC239+BC289+BC339+BC389</f>
        <v>93203.431262999991</v>
      </c>
      <c r="BD89" s="43">
        <f t="shared" si="112"/>
        <v>8524.4660145783691</v>
      </c>
      <c r="BE89" s="43">
        <f t="shared" si="112"/>
        <v>1285.2113062700535</v>
      </c>
      <c r="BF89" s="43">
        <f t="shared" si="112"/>
        <v>3011.8637894713524</v>
      </c>
      <c r="BG89" s="43">
        <f t="shared" si="112"/>
        <v>4474.7433946366627</v>
      </c>
      <c r="BH89" s="43">
        <f t="shared" si="112"/>
        <v>8768.1267207033616</v>
      </c>
      <c r="BI89" s="43">
        <f t="shared" si="112"/>
        <v>9287.220863952185</v>
      </c>
      <c r="BJ89" s="43">
        <f t="shared" si="112"/>
        <v>8776.2595937934784</v>
      </c>
      <c r="BK89" s="43">
        <f t="shared" si="112"/>
        <v>4195.0596234019913</v>
      </c>
      <c r="BL89" s="43">
        <f t="shared" si="112"/>
        <v>3473.5761589399544</v>
      </c>
      <c r="BM89" s="43">
        <f t="shared" si="112"/>
        <v>11831.832161409437</v>
      </c>
      <c r="BN89" s="43">
        <f t="shared" si="112"/>
        <v>9778.5494857784597</v>
      </c>
      <c r="BO89" s="43">
        <f t="shared" si="112"/>
        <v>9995.785172261556</v>
      </c>
      <c r="BP89" s="43">
        <f t="shared" si="112"/>
        <v>7339.4367605031521</v>
      </c>
      <c r="BQ89" s="43">
        <f t="shared" si="40"/>
        <v>90742.131045700036</v>
      </c>
      <c r="BR89" s="121">
        <f t="shared" si="31"/>
        <v>50578.799157879017</v>
      </c>
      <c r="BS89" s="121">
        <f t="shared" si="32"/>
        <v>7804.823817054471</v>
      </c>
      <c r="BT89" s="121">
        <f t="shared" si="33"/>
        <v>7170.5496719974462</v>
      </c>
      <c r="BU89" s="120">
        <f t="shared" si="41"/>
        <v>42624.632105120974</v>
      </c>
      <c r="BV89" s="121">
        <f t="shared" si="34"/>
        <v>719.64219752389806</v>
      </c>
      <c r="BW89" s="121">
        <f t="shared" si="35"/>
        <v>2607.9998137810135</v>
      </c>
      <c r="BX89" s="46">
        <v>0.9155792050442596</v>
      </c>
      <c r="BY89">
        <v>0.73329379602015754</v>
      </c>
      <c r="BZ89" s="38">
        <v>1</v>
      </c>
    </row>
    <row r="90" spans="2:78">
      <c r="B90" s="6">
        <v>1936</v>
      </c>
      <c r="C90" s="43">
        <f t="shared" si="36"/>
        <v>116358.95699999999</v>
      </c>
      <c r="D90" s="43">
        <f t="shared" ref="D90:P90" si="113">D140+D240+D290+D340+D390</f>
        <v>8980.6394595050479</v>
      </c>
      <c r="E90" s="43">
        <f t="shared" si="113"/>
        <v>2042.9740475814956</v>
      </c>
      <c r="F90" s="43">
        <f t="shared" si="113"/>
        <v>4762.1555514861102</v>
      </c>
      <c r="G90" s="43">
        <f t="shared" si="113"/>
        <v>6189.7296420474077</v>
      </c>
      <c r="H90" s="43">
        <f t="shared" si="113"/>
        <v>13373.632226143338</v>
      </c>
      <c r="I90" s="43">
        <f t="shared" si="113"/>
        <v>12803.877937737965</v>
      </c>
      <c r="J90" s="43">
        <f t="shared" si="113"/>
        <v>10619.196423633135</v>
      </c>
      <c r="K90" s="43">
        <f t="shared" si="113"/>
        <v>5328.0029970867245</v>
      </c>
      <c r="L90" s="43">
        <f t="shared" si="113"/>
        <v>4560.6408788999097</v>
      </c>
      <c r="M90" s="43">
        <f t="shared" si="113"/>
        <v>14080.443728609509</v>
      </c>
      <c r="N90" s="43">
        <f t="shared" si="113"/>
        <v>11289.968742348437</v>
      </c>
      <c r="O90" s="43">
        <f t="shared" si="113"/>
        <v>12758.806376928054</v>
      </c>
      <c r="P90" s="43">
        <f t="shared" si="113"/>
        <v>9568.0079879928508</v>
      </c>
      <c r="Q90" s="88">
        <f>SUM(D90:P90)</f>
        <v>116358.07599999999</v>
      </c>
      <c r="R90" s="41">
        <f t="shared" si="16"/>
        <v>66319.389839431024</v>
      </c>
      <c r="S90" s="41">
        <f t="shared" si="17"/>
        <v>8243.1068738466474</v>
      </c>
      <c r="T90" s="41">
        <f t="shared" si="18"/>
        <v>8284.7171369549269</v>
      </c>
      <c r="U90" s="41">
        <f t="shared" si="19"/>
        <v>50038.686160568963</v>
      </c>
      <c r="V90" s="41">
        <f t="shared" si="20"/>
        <v>737.53258565840076</v>
      </c>
      <c r="W90" s="41">
        <f t="shared" si="21"/>
        <v>3005.2516053935105</v>
      </c>
      <c r="X90" s="46">
        <v>0.91787527057688512</v>
      </c>
      <c r="Y90">
        <v>0.73381222977873495</v>
      </c>
      <c r="Z90" s="38">
        <v>1.0386322320998254</v>
      </c>
      <c r="AB90" s="6">
        <v>1936</v>
      </c>
      <c r="AC90" s="43">
        <f t="shared" ref="AC90:AP90" si="114">AC140+AC240+AC290+AC340+AC390</f>
        <v>96461.575352999993</v>
      </c>
      <c r="AD90" s="43">
        <f t="shared" si="114"/>
        <v>8950.6352717814152</v>
      </c>
      <c r="AE90" s="43">
        <f t="shared" si="114"/>
        <v>1290.2513528497311</v>
      </c>
      <c r="AF90" s="43">
        <f t="shared" si="114"/>
        <v>2920.5778968161035</v>
      </c>
      <c r="AG90" s="43">
        <f t="shared" si="114"/>
        <v>4571.8560811650432</v>
      </c>
      <c r="AH90" s="43">
        <f t="shared" si="114"/>
        <v>9949.6893110231558</v>
      </c>
      <c r="AI90" s="43">
        <f t="shared" si="114"/>
        <v>9188.3771303259018</v>
      </c>
      <c r="AJ90" s="43">
        <f t="shared" si="114"/>
        <v>8803.3138351918678</v>
      </c>
      <c r="AK90" s="43">
        <f t="shared" si="114"/>
        <v>4416.9144845848941</v>
      </c>
      <c r="AL90" s="43">
        <f t="shared" si="114"/>
        <v>3780.7712886080249</v>
      </c>
      <c r="AM90" s="43">
        <f t="shared" si="114"/>
        <v>11672.687851017286</v>
      </c>
      <c r="AN90" s="43">
        <f t="shared" si="114"/>
        <v>9359.3840874068519</v>
      </c>
      <c r="AO90" s="43">
        <f t="shared" si="114"/>
        <v>10577.050486473356</v>
      </c>
      <c r="AP90" s="43">
        <f t="shared" si="114"/>
        <v>7931.8786220460725</v>
      </c>
      <c r="AQ90" s="88">
        <f>SUM(AD90:AP90)</f>
        <v>93413.387699289713</v>
      </c>
      <c r="AR90" s="41">
        <f t="shared" si="24"/>
        <v>51807.66288582881</v>
      </c>
      <c r="AS90" s="41">
        <f t="shared" si="25"/>
        <v>8215.5667719213779</v>
      </c>
      <c r="AT90" s="41">
        <f t="shared" si="26"/>
        <v>6868.0305065356324</v>
      </c>
      <c r="AU90" s="41">
        <f t="shared" si="27"/>
        <v>41605.724813460904</v>
      </c>
      <c r="AV90" s="41">
        <f t="shared" si="28"/>
        <v>735.06849986003704</v>
      </c>
      <c r="AW90" s="41">
        <f t="shared" si="29"/>
        <v>2491.3535808712195</v>
      </c>
      <c r="AX90" s="46">
        <v>0.91787527057688512</v>
      </c>
      <c r="AY90">
        <v>0.73381222977873495</v>
      </c>
      <c r="AZ90" s="38">
        <v>1.0386322320998254</v>
      </c>
      <c r="BB90" s="6">
        <v>1936</v>
      </c>
      <c r="BC90" s="43">
        <f t="shared" ref="BC90:BP90" si="115">BC140+BC240+BC290+BC340+BC390</f>
        <v>92873.658617335139</v>
      </c>
      <c r="BD90" s="43">
        <f t="shared" si="115"/>
        <v>8617.7137538719726</v>
      </c>
      <c r="BE90" s="43">
        <f t="shared" si="115"/>
        <v>1242.2600733670686</v>
      </c>
      <c r="BF90" s="43">
        <f t="shared" si="115"/>
        <v>2811.9461408505567</v>
      </c>
      <c r="BG90" s="43">
        <f t="shared" si="115"/>
        <v>4401.8045462752716</v>
      </c>
      <c r="BH90" s="43">
        <f t="shared" si="115"/>
        <v>9579.6076835663516</v>
      </c>
      <c r="BI90" s="43">
        <f t="shared" si="115"/>
        <v>8846.61273389288</v>
      </c>
      <c r="BJ90" s="43">
        <f t="shared" si="115"/>
        <v>8475.8719815521399</v>
      </c>
      <c r="BK90" s="43">
        <f t="shared" si="115"/>
        <v>4252.6260480623851</v>
      </c>
      <c r="BL90" s="43">
        <f t="shared" si="115"/>
        <v>3640.1443858182192</v>
      </c>
      <c r="BM90" s="43">
        <f t="shared" si="115"/>
        <v>11238.518784862241</v>
      </c>
      <c r="BN90" s="43">
        <f t="shared" si="115"/>
        <v>9011.2590367860848</v>
      </c>
      <c r="BO90" s="43">
        <f t="shared" si="115"/>
        <v>10183.633975126597</v>
      </c>
      <c r="BP90" s="43">
        <f t="shared" si="115"/>
        <v>7636.8500580903619</v>
      </c>
      <c r="BQ90" s="43">
        <f t="shared" si="40"/>
        <v>89938.849202122117</v>
      </c>
      <c r="BR90" s="121">
        <f t="shared" si="31"/>
        <v>49880.661589991418</v>
      </c>
      <c r="BS90" s="121">
        <f t="shared" si="32"/>
        <v>7909.9863435893812</v>
      </c>
      <c r="BT90" s="121">
        <f t="shared" si="33"/>
        <v>6612.5720868977724</v>
      </c>
      <c r="BU90" s="120">
        <f t="shared" si="41"/>
        <v>42992.997027343721</v>
      </c>
      <c r="BV90" s="121">
        <f t="shared" si="34"/>
        <v>707.72741028259145</v>
      </c>
      <c r="BW90" s="121">
        <f t="shared" si="35"/>
        <v>2398.6869498883125</v>
      </c>
      <c r="BX90" s="46">
        <v>0.91787527057688512</v>
      </c>
      <c r="BY90">
        <v>0.73381222977873495</v>
      </c>
      <c r="BZ90" s="38">
        <v>1.0386322320998254</v>
      </c>
    </row>
    <row r="91" spans="2:78">
      <c r="B91" s="6">
        <v>1937</v>
      </c>
      <c r="C91" s="43">
        <f t="shared" si="36"/>
        <v>136833.71</v>
      </c>
      <c r="D91" s="43">
        <f t="shared" ref="D91:P91" si="116">D141+D241+D291+D341+D391</f>
        <v>12562.208691663336</v>
      </c>
      <c r="E91" s="43">
        <f t="shared" si="116"/>
        <v>2386.9147995604785</v>
      </c>
      <c r="F91" s="43">
        <f t="shared" si="116"/>
        <v>5978.2901007149994</v>
      </c>
      <c r="G91" s="43">
        <f t="shared" si="116"/>
        <v>7237.5881262248076</v>
      </c>
      <c r="H91" s="43">
        <f t="shared" si="116"/>
        <v>17100.385349611959</v>
      </c>
      <c r="I91" s="43">
        <f t="shared" si="116"/>
        <v>13706.979642489174</v>
      </c>
      <c r="J91" s="43">
        <f t="shared" si="116"/>
        <v>10237.722443641343</v>
      </c>
      <c r="K91" s="43">
        <f t="shared" si="116"/>
        <v>5662.1795871037966</v>
      </c>
      <c r="L91" s="43">
        <f t="shared" si="116"/>
        <v>4422.4914627380476</v>
      </c>
      <c r="M91" s="43">
        <f t="shared" si="116"/>
        <v>17398.255774357749</v>
      </c>
      <c r="N91" s="43">
        <f t="shared" si="116"/>
        <v>12032.086823283233</v>
      </c>
      <c r="O91" s="43">
        <f t="shared" si="116"/>
        <v>17257.982140879132</v>
      </c>
      <c r="P91" s="43">
        <f t="shared" si="116"/>
        <v>10849.674057731938</v>
      </c>
      <c r="Q91" s="88">
        <f>SUM(D91:P91)</f>
        <v>136832.75899999999</v>
      </c>
      <c r="R91" s="41">
        <f t="shared" si="16"/>
        <v>77016.161802383838</v>
      </c>
      <c r="S91" s="41">
        <f t="shared" si="17"/>
        <v>11535.311523855185</v>
      </c>
      <c r="T91" s="41">
        <f t="shared" si="18"/>
        <v>8832.9698162858767</v>
      </c>
      <c r="U91" s="41">
        <f t="shared" si="19"/>
        <v>59816.597197616153</v>
      </c>
      <c r="V91" s="41">
        <f t="shared" si="20"/>
        <v>1026.8971678081512</v>
      </c>
      <c r="W91" s="41">
        <f t="shared" si="21"/>
        <v>3199.1170069973555</v>
      </c>
      <c r="X91" s="46">
        <v>0.91825504630490407</v>
      </c>
      <c r="Y91">
        <v>0.73411785885663994</v>
      </c>
      <c r="Z91" s="38">
        <v>1.2424171719599746</v>
      </c>
      <c r="AB91" s="6">
        <v>1937</v>
      </c>
      <c r="AC91" s="43">
        <f t="shared" ref="AC91:AP91" si="117">AC141+AC241+AC291+AC341+AC391</f>
        <v>113435.14559</v>
      </c>
      <c r="AD91" s="43">
        <f t="shared" si="117"/>
        <v>11502.149486638204</v>
      </c>
      <c r="AE91" s="43">
        <f t="shared" si="117"/>
        <v>1507.2555575405249</v>
      </c>
      <c r="AF91" s="43">
        <f t="shared" si="117"/>
        <v>4127.4868106924559</v>
      </c>
      <c r="AG91" s="43">
        <f t="shared" si="117"/>
        <v>4645.1472852808474</v>
      </c>
      <c r="AH91" s="43">
        <f t="shared" si="117"/>
        <v>9375.6322019333875</v>
      </c>
      <c r="AI91" s="43">
        <f t="shared" si="117"/>
        <v>9613.6225877651923</v>
      </c>
      <c r="AJ91" s="43">
        <f t="shared" si="117"/>
        <v>8487.0719057786737</v>
      </c>
      <c r="AK91" s="43">
        <f t="shared" si="117"/>
        <v>4693.9468777090469</v>
      </c>
      <c r="AL91" s="43">
        <f t="shared" si="117"/>
        <v>3666.2454226098412</v>
      </c>
      <c r="AM91" s="43">
        <f t="shared" si="117"/>
        <v>14423.154036942575</v>
      </c>
      <c r="AN91" s="43">
        <f t="shared" si="117"/>
        <v>9974.5999765018005</v>
      </c>
      <c r="AO91" s="43">
        <f t="shared" si="117"/>
        <v>14306.867194788798</v>
      </c>
      <c r="AP91" s="43">
        <f t="shared" si="117"/>
        <v>8994.3797938597745</v>
      </c>
      <c r="AQ91" s="88">
        <f>SUM(AD91:AP91)</f>
        <v>105317.55913804112</v>
      </c>
      <c r="AR91" s="41">
        <f t="shared" si="24"/>
        <v>55640.65513615097</v>
      </c>
      <c r="AS91" s="41">
        <f t="shared" si="25"/>
        <v>10561.906809458893</v>
      </c>
      <c r="AT91" s="41">
        <f t="shared" si="26"/>
        <v>7322.5319777009927</v>
      </c>
      <c r="AU91" s="41">
        <f t="shared" si="27"/>
        <v>49676.904001890151</v>
      </c>
      <c r="AV91" s="41">
        <f t="shared" si="28"/>
        <v>940.24267717931139</v>
      </c>
      <c r="AW91" s="41">
        <f t="shared" si="29"/>
        <v>2652.0679988008078</v>
      </c>
      <c r="AX91" s="46">
        <v>0.91825504630490407</v>
      </c>
      <c r="AY91">
        <v>0.73411785885663994</v>
      </c>
      <c r="AZ91" s="38">
        <v>1.2424171719599746</v>
      </c>
      <c r="BB91" s="6">
        <v>1937</v>
      </c>
      <c r="BC91" s="43">
        <f t="shared" ref="BC91:BP91" si="118">BC141+BC241+BC291+BC341+BC391</f>
        <v>91301.978232521084</v>
      </c>
      <c r="BD91" s="43">
        <f t="shared" si="118"/>
        <v>9257.8803209013859</v>
      </c>
      <c r="BE91" s="43">
        <f t="shared" si="118"/>
        <v>1213.1638161139986</v>
      </c>
      <c r="BF91" s="43">
        <f t="shared" si="118"/>
        <v>3322.1424364097779</v>
      </c>
      <c r="BG91" s="43">
        <f t="shared" si="118"/>
        <v>3738.7983602584127</v>
      </c>
      <c r="BH91" s="43">
        <f t="shared" si="118"/>
        <v>7546.2834976297572</v>
      </c>
      <c r="BI91" s="43">
        <f t="shared" si="118"/>
        <v>7737.8378251157201</v>
      </c>
      <c r="BJ91" s="43">
        <f t="shared" si="118"/>
        <v>6831.0967502082231</v>
      </c>
      <c r="BK91" s="43">
        <f t="shared" si="118"/>
        <v>3778.0763045186445</v>
      </c>
      <c r="BL91" s="43">
        <f t="shared" si="118"/>
        <v>2950.8972552481368</v>
      </c>
      <c r="BM91" s="43">
        <f t="shared" si="118"/>
        <v>11608.946143419231</v>
      </c>
      <c r="BN91" s="43">
        <f t="shared" si="118"/>
        <v>8028.382254864021</v>
      </c>
      <c r="BO91" s="43">
        <f t="shared" si="118"/>
        <v>11515.348884158619</v>
      </c>
      <c r="BP91" s="43">
        <f t="shared" si="118"/>
        <v>7239.4200570092707</v>
      </c>
      <c r="BQ91" s="43">
        <f t="shared" si="40"/>
        <v>84768.273905855196</v>
      </c>
      <c r="BR91" s="121">
        <f t="shared" si="31"/>
        <v>44784.196799513869</v>
      </c>
      <c r="BS91" s="121">
        <f t="shared" si="32"/>
        <v>8501.0953227545615</v>
      </c>
      <c r="BT91" s="121">
        <f t="shared" si="33"/>
        <v>5893.7787910234183</v>
      </c>
      <c r="BU91" s="120">
        <f t="shared" si="41"/>
        <v>46517.781433007214</v>
      </c>
      <c r="BV91" s="121">
        <f t="shared" si="34"/>
        <v>756.78499814682368</v>
      </c>
      <c r="BW91" s="121">
        <f t="shared" si="35"/>
        <v>2134.6034638406031</v>
      </c>
      <c r="BX91" s="46">
        <v>0.91825504630490407</v>
      </c>
      <c r="BY91">
        <v>0.73411785885663994</v>
      </c>
      <c r="BZ91" s="38">
        <v>1.2424171719599746</v>
      </c>
    </row>
    <row r="92" spans="2:78">
      <c r="B92" s="6">
        <v>1938</v>
      </c>
      <c r="C92" s="43">
        <f t="shared" si="36"/>
        <v>152408.25200000001</v>
      </c>
      <c r="D92" s="43">
        <f t="shared" ref="D92:P92" si="119">D142+D242+D292+D342+D392</f>
        <v>12955.770592056242</v>
      </c>
      <c r="E92" s="43">
        <f t="shared" si="119"/>
        <v>2443.1173989741765</v>
      </c>
      <c r="F92" s="43">
        <f t="shared" si="119"/>
        <v>4726.1583719384189</v>
      </c>
      <c r="G92" s="43">
        <f t="shared" si="119"/>
        <v>13924.619671280994</v>
      </c>
      <c r="H92" s="43">
        <f t="shared" si="119"/>
        <v>15014.97708057158</v>
      </c>
      <c r="I92" s="43">
        <f t="shared" si="119"/>
        <v>15288.533433448996</v>
      </c>
      <c r="J92" s="43">
        <f t="shared" si="119"/>
        <v>10493.72079138797</v>
      </c>
      <c r="K92" s="43">
        <f t="shared" si="119"/>
        <v>6321.5962228958124</v>
      </c>
      <c r="L92" s="43">
        <f t="shared" si="119"/>
        <v>5506.9595356856553</v>
      </c>
      <c r="M92" s="43">
        <f t="shared" si="119"/>
        <v>20408.749346777142</v>
      </c>
      <c r="N92" s="43">
        <f t="shared" si="119"/>
        <v>11711.123695130122</v>
      </c>
      <c r="O92" s="43">
        <f t="shared" si="119"/>
        <v>21030.118712854779</v>
      </c>
      <c r="P92" s="43">
        <f t="shared" si="119"/>
        <v>12582.584146998115</v>
      </c>
      <c r="Q92" s="88">
        <f>SUM(D92:P92)</f>
        <v>152408.02900000004</v>
      </c>
      <c r="R92" s="41">
        <f t="shared" si="16"/>
        <v>82453.427284932055</v>
      </c>
      <c r="S92" s="41">
        <f t="shared" si="17"/>
        <v>11904.4539843232</v>
      </c>
      <c r="T92" s="41">
        <f t="shared" si="18"/>
        <v>8657.8465530067206</v>
      </c>
      <c r="U92" s="41">
        <f t="shared" si="19"/>
        <v>69954.601715067984</v>
      </c>
      <c r="V92" s="41">
        <f t="shared" si="20"/>
        <v>1051.316607733042</v>
      </c>
      <c r="W92" s="41">
        <f t="shared" si="21"/>
        <v>3053.277142123402</v>
      </c>
      <c r="X92" s="46">
        <v>0.91885340974023955</v>
      </c>
      <c r="Y92">
        <v>0.73928401564120982</v>
      </c>
      <c r="Z92" s="38">
        <v>1.435213253748026</v>
      </c>
      <c r="AB92" s="6">
        <v>1938</v>
      </c>
      <c r="AC92" s="43">
        <f t="shared" ref="AC92:AP92" si="120">AC142+AC242+AC292+AC342+AC392</f>
        <v>126346.44090800002</v>
      </c>
      <c r="AD92" s="43">
        <f t="shared" si="120"/>
        <v>11781.919473419901</v>
      </c>
      <c r="AE92" s="43">
        <f t="shared" si="120"/>
        <v>1742.0864750795504</v>
      </c>
      <c r="AF92" s="43">
        <f t="shared" si="120"/>
        <v>3178.8123456834005</v>
      </c>
      <c r="AG92" s="43">
        <f t="shared" si="120"/>
        <v>4581.5835434819337</v>
      </c>
      <c r="AH92" s="43">
        <f t="shared" si="120"/>
        <v>9866.5401811621323</v>
      </c>
      <c r="AI92" s="43">
        <f t="shared" si="120"/>
        <v>11094.088305724796</v>
      </c>
      <c r="AJ92" s="43">
        <f t="shared" si="120"/>
        <v>8699.2945360606263</v>
      </c>
      <c r="AK92" s="43">
        <f t="shared" si="120"/>
        <v>5240.6032687806292</v>
      </c>
      <c r="AL92" s="43">
        <f t="shared" si="120"/>
        <v>4565.2694550834076</v>
      </c>
      <c r="AM92" s="43">
        <f t="shared" si="120"/>
        <v>16918.853208478249</v>
      </c>
      <c r="AN92" s="43">
        <f t="shared" si="120"/>
        <v>9708.5215432628702</v>
      </c>
      <c r="AO92" s="43">
        <f t="shared" si="120"/>
        <v>17433.968412956605</v>
      </c>
      <c r="AP92" s="43">
        <f t="shared" si="120"/>
        <v>10430.962257861438</v>
      </c>
      <c r="AQ92" s="88">
        <f>SUM(AD92:AP92)</f>
        <v>115242.50300703554</v>
      </c>
      <c r="AR92" s="41">
        <f t="shared" si="24"/>
        <v>57165.617061071818</v>
      </c>
      <c r="AS92" s="41">
        <f t="shared" si="25"/>
        <v>10825.856881436803</v>
      </c>
      <c r="AT92" s="41">
        <f t="shared" si="26"/>
        <v>7177.3547924425702</v>
      </c>
      <c r="AU92" s="41">
        <f t="shared" si="27"/>
        <v>58076.885945963724</v>
      </c>
      <c r="AV92" s="41">
        <f t="shared" si="28"/>
        <v>956.06259198309738</v>
      </c>
      <c r="AW92" s="41">
        <f t="shared" si="29"/>
        <v>2531.1667508203</v>
      </c>
      <c r="AX92" s="46">
        <v>0.91885340974023955</v>
      </c>
      <c r="AY92">
        <v>0.73928401564120982</v>
      </c>
      <c r="AZ92" s="38">
        <v>1.435213253748026</v>
      </c>
      <c r="BB92" s="6">
        <v>1938</v>
      </c>
      <c r="BC92" s="43">
        <f t="shared" ref="BC92:BP92" si="121">BC142+BC242+BC292+BC342+BC392</f>
        <v>88033.217766104935</v>
      </c>
      <c r="BD92" s="43">
        <f t="shared" si="121"/>
        <v>8209.1768889756931</v>
      </c>
      <c r="BE92" s="43">
        <f t="shared" si="121"/>
        <v>1213.8171595964097</v>
      </c>
      <c r="BF92" s="43">
        <f t="shared" si="121"/>
        <v>2214.8710913740556</v>
      </c>
      <c r="BG92" s="43">
        <f t="shared" si="121"/>
        <v>3192.2667460861544</v>
      </c>
      <c r="BH92" s="43">
        <f t="shared" si="121"/>
        <v>6874.6161278791778</v>
      </c>
      <c r="BI92" s="43">
        <f t="shared" si="121"/>
        <v>7729.9232547865913</v>
      </c>
      <c r="BJ92" s="43">
        <f t="shared" si="121"/>
        <v>6061.3253907338312</v>
      </c>
      <c r="BK92" s="43">
        <f t="shared" si="121"/>
        <v>3651.4457033440258</v>
      </c>
      <c r="BL92" s="43">
        <f t="shared" si="121"/>
        <v>3180.8997326085955</v>
      </c>
      <c r="BM92" s="43">
        <f t="shared" si="121"/>
        <v>11788.38974925507</v>
      </c>
      <c r="BN92" s="43">
        <f t="shared" si="121"/>
        <v>6764.5149721891794</v>
      </c>
      <c r="BO92" s="43">
        <f t="shared" si="121"/>
        <v>12147.30171103716</v>
      </c>
      <c r="BP92" s="43">
        <f t="shared" si="121"/>
        <v>7267.8831738915624</v>
      </c>
      <c r="BQ92" s="43">
        <f t="shared" si="40"/>
        <v>80296.431701757509</v>
      </c>
      <c r="BR92" s="121">
        <f t="shared" si="31"/>
        <v>39830.747738557409</v>
      </c>
      <c r="BS92" s="121">
        <f t="shared" si="32"/>
        <v>7543.0301755960872</v>
      </c>
      <c r="BT92" s="121">
        <f t="shared" si="33"/>
        <v>5000.8977925051031</v>
      </c>
      <c r="BU92" s="120">
        <f t="shared" si="41"/>
        <v>48202.470027547526</v>
      </c>
      <c r="BV92" s="121">
        <f t="shared" si="34"/>
        <v>666.14671337960556</v>
      </c>
      <c r="BW92" s="121">
        <f t="shared" si="35"/>
        <v>1763.6171796840761</v>
      </c>
      <c r="BX92" s="46">
        <v>0.91885340974023955</v>
      </c>
      <c r="BY92">
        <v>0.73928401564120982</v>
      </c>
      <c r="BZ92" s="38">
        <v>1.435213253748026</v>
      </c>
    </row>
    <row r="93" spans="2:78">
      <c r="B93" s="6">
        <v>1939</v>
      </c>
      <c r="C93" s="43">
        <f t="shared" si="36"/>
        <v>184407.09</v>
      </c>
      <c r="D93" s="43">
        <f t="shared" ref="D93:P93" si="122">D143+D243+D293+D343+D393</f>
        <v>20188.670135744665</v>
      </c>
      <c r="E93" s="43">
        <f t="shared" si="122"/>
        <v>2390.0021437361029</v>
      </c>
      <c r="F93" s="43">
        <f t="shared" si="122"/>
        <v>6077.5960951578309</v>
      </c>
      <c r="G93" s="43">
        <f t="shared" si="122"/>
        <v>8721.3959789884902</v>
      </c>
      <c r="H93" s="43">
        <f t="shared" si="122"/>
        <v>21518.427654651183</v>
      </c>
      <c r="I93" s="43">
        <f t="shared" si="122"/>
        <v>18666.876560546712</v>
      </c>
      <c r="J93" s="43">
        <f t="shared" si="122"/>
        <v>15831.125893006767</v>
      </c>
      <c r="K93" s="43">
        <f t="shared" si="122"/>
        <v>9091.0389871378829</v>
      </c>
      <c r="L93" s="43">
        <f t="shared" si="122"/>
        <v>6892.0977304985608</v>
      </c>
      <c r="M93" s="43">
        <f t="shared" si="122"/>
        <v>23580.131540122511</v>
      </c>
      <c r="N93" s="43">
        <f t="shared" si="122"/>
        <v>14937.138375163406</v>
      </c>
      <c r="O93" s="43">
        <f t="shared" si="122"/>
        <v>23292.700829143789</v>
      </c>
      <c r="P93" s="43">
        <f t="shared" si="122"/>
        <v>13219.495076102092</v>
      </c>
      <c r="Q93" s="88">
        <f>SUM(D93:P93)</f>
        <v>184406.69699999999</v>
      </c>
      <c r="R93" s="41">
        <f t="shared" si="16"/>
        <v>102859.16566483071</v>
      </c>
      <c r="S93" s="41">
        <f t="shared" si="17"/>
        <v>18578.558815125343</v>
      </c>
      <c r="T93" s="41">
        <f t="shared" si="18"/>
        <v>11075.182523618285</v>
      </c>
      <c r="U93" s="41">
        <f t="shared" si="19"/>
        <v>81547.531335169275</v>
      </c>
      <c r="V93" s="41">
        <f t="shared" si="20"/>
        <v>1610.1113206193229</v>
      </c>
      <c r="W93" s="41">
        <f t="shared" si="21"/>
        <v>3861.9558515451213</v>
      </c>
      <c r="X93" s="46">
        <v>0.92024678645035807</v>
      </c>
      <c r="Y93">
        <v>0.74145276327046994</v>
      </c>
      <c r="Z93" s="38">
        <v>1.7944677700994704</v>
      </c>
      <c r="AB93" s="6">
        <v>1939</v>
      </c>
      <c r="AC93" s="43">
        <f t="shared" ref="AC93:AP93" si="123">AC143+AC243+AC293+AC343+AC393</f>
        <v>152873.47761</v>
      </c>
      <c r="AD93" s="43">
        <f t="shared" si="123"/>
        <v>17210.875347738267</v>
      </c>
      <c r="AE93" s="43">
        <f t="shared" si="123"/>
        <v>1665.1280222747505</v>
      </c>
      <c r="AF93" s="43">
        <f t="shared" si="123"/>
        <v>4166.467453198602</v>
      </c>
      <c r="AG93" s="43">
        <f t="shared" si="123"/>
        <v>5790.2891764867481</v>
      </c>
      <c r="AH93" s="43">
        <f t="shared" si="123"/>
        <v>13540.836684279855</v>
      </c>
      <c r="AI93" s="43">
        <f t="shared" si="123"/>
        <v>13187.188337951866</v>
      </c>
      <c r="AJ93" s="43">
        <f t="shared" si="123"/>
        <v>13124.003365302608</v>
      </c>
      <c r="AK93" s="43">
        <f t="shared" si="123"/>
        <v>7536.4713203373049</v>
      </c>
      <c r="AL93" s="43">
        <f t="shared" si="123"/>
        <v>5713.5490185833069</v>
      </c>
      <c r="AM93" s="43">
        <f t="shared" si="123"/>
        <v>19547.929046761565</v>
      </c>
      <c r="AN93" s="43">
        <f t="shared" si="123"/>
        <v>12382.887713010463</v>
      </c>
      <c r="AO93" s="43">
        <f t="shared" si="123"/>
        <v>19309.648987360193</v>
      </c>
      <c r="AP93" s="43">
        <f t="shared" si="123"/>
        <v>10958.961418088635</v>
      </c>
      <c r="AQ93" s="88">
        <f>SUM(AD93:AP93)</f>
        <v>144134.23589137418</v>
      </c>
      <c r="AR93" s="41">
        <f t="shared" si="24"/>
        <v>76493.492082327808</v>
      </c>
      <c r="AS93" s="41">
        <f t="shared" si="25"/>
        <v>15838.252730753829</v>
      </c>
      <c r="AT93" s="41">
        <f t="shared" si="26"/>
        <v>9181.3263120795582</v>
      </c>
      <c r="AU93" s="41">
        <f t="shared" si="27"/>
        <v>67640.743809046369</v>
      </c>
      <c r="AV93" s="41">
        <f t="shared" si="28"/>
        <v>1372.6226169844379</v>
      </c>
      <c r="AW93" s="41">
        <f t="shared" si="29"/>
        <v>3201.5614009309052</v>
      </c>
      <c r="AX93" s="46">
        <v>0.92024678645035807</v>
      </c>
      <c r="AY93">
        <v>0.74145276327046994</v>
      </c>
      <c r="AZ93" s="38">
        <v>1.7944677700994704</v>
      </c>
      <c r="BB93" s="6">
        <v>1939</v>
      </c>
      <c r="BC93" s="43">
        <f t="shared" ref="BC93:BP93" si="124">BC143+BC243+BC293+BC343+BC393</f>
        <v>85191.54267202357</v>
      </c>
      <c r="BD93" s="43">
        <f t="shared" si="124"/>
        <v>9591.075211556592</v>
      </c>
      <c r="BE93" s="43">
        <f t="shared" si="124"/>
        <v>927.92305887023531</v>
      </c>
      <c r="BF93" s="43">
        <f t="shared" si="124"/>
        <v>2321.8402261789561</v>
      </c>
      <c r="BG93" s="43">
        <f t="shared" si="124"/>
        <v>3226.7445941176097</v>
      </c>
      <c r="BH93" s="43">
        <f t="shared" si="124"/>
        <v>7545.8790120979793</v>
      </c>
      <c r="BI93" s="43">
        <f t="shared" si="124"/>
        <v>7348.8020000609304</v>
      </c>
      <c r="BJ93" s="43">
        <f t="shared" si="124"/>
        <v>7313.5910178955864</v>
      </c>
      <c r="BK93" s="43">
        <f t="shared" si="124"/>
        <v>4199.8365453616061</v>
      </c>
      <c r="BL93" s="43">
        <f t="shared" si="124"/>
        <v>3183.9797369370385</v>
      </c>
      <c r="BM93" s="43">
        <f t="shared" si="124"/>
        <v>10893.441148668828</v>
      </c>
      <c r="BN93" s="43">
        <f t="shared" si="124"/>
        <v>6900.5907597460273</v>
      </c>
      <c r="BO93" s="43">
        <f t="shared" si="124"/>
        <v>10760.655225526749</v>
      </c>
      <c r="BP93" s="43">
        <f t="shared" si="124"/>
        <v>6107.0817769444584</v>
      </c>
      <c r="BQ93" s="43">
        <f t="shared" si="40"/>
        <v>80321.440313962594</v>
      </c>
      <c r="BR93" s="121">
        <f t="shared" si="31"/>
        <v>42627.3981382723</v>
      </c>
      <c r="BS93" s="121">
        <f t="shared" si="32"/>
        <v>8826.1561420386424</v>
      </c>
      <c r="BT93" s="121">
        <f t="shared" si="33"/>
        <v>5116.4620870123636</v>
      </c>
      <c r="BU93" s="120">
        <f t="shared" si="41"/>
        <v>42564.144533751271</v>
      </c>
      <c r="BV93" s="121">
        <f t="shared" si="34"/>
        <v>764.91906951795011</v>
      </c>
      <c r="BW93" s="121">
        <f t="shared" si="35"/>
        <v>1784.1286727336637</v>
      </c>
      <c r="BX93" s="46">
        <v>0.92024678645035807</v>
      </c>
      <c r="BY93">
        <v>0.74145276327046994</v>
      </c>
      <c r="BZ93" s="38">
        <v>1.7944677700994704</v>
      </c>
    </row>
    <row r="94" spans="2:78">
      <c r="B94" s="6">
        <v>1940</v>
      </c>
      <c r="C94" s="43">
        <f t="shared" si="36"/>
        <v>223960.43219999998</v>
      </c>
      <c r="D94" s="43">
        <f t="shared" ref="D94:P94" si="125">D144+D244+D294+D344+D394</f>
        <v>20636.48192069948</v>
      </c>
      <c r="E94" s="43">
        <f t="shared" si="125"/>
        <v>4429.5786280934317</v>
      </c>
      <c r="F94" s="43">
        <f t="shared" si="125"/>
        <v>6176.2648548497637</v>
      </c>
      <c r="G94" s="43">
        <f t="shared" si="125"/>
        <v>8786.855788167195</v>
      </c>
      <c r="H94" s="43">
        <f t="shared" si="125"/>
        <v>21425.319760413542</v>
      </c>
      <c r="I94" s="43">
        <f t="shared" si="125"/>
        <v>22969.637493913877</v>
      </c>
      <c r="J94" s="43">
        <f t="shared" si="125"/>
        <v>18484.481426666945</v>
      </c>
      <c r="K94" s="43">
        <f t="shared" si="125"/>
        <v>13827.956066523811</v>
      </c>
      <c r="L94" s="43">
        <f t="shared" si="125"/>
        <v>9292.2082980980995</v>
      </c>
      <c r="M94" s="43">
        <f t="shared" si="125"/>
        <v>30111.854260905438</v>
      </c>
      <c r="N94" s="43">
        <f t="shared" si="125"/>
        <v>18616.23940456186</v>
      </c>
      <c r="O94" s="43">
        <f t="shared" si="125"/>
        <v>31092.374796430282</v>
      </c>
      <c r="P94" s="43">
        <f t="shared" si="125"/>
        <v>18110.865300676294</v>
      </c>
      <c r="Q94" s="88">
        <f>SUM(D94:P94)</f>
        <v>223960.11800000002</v>
      </c>
      <c r="R94" s="41">
        <f t="shared" si="16"/>
        <v>112682.05483330409</v>
      </c>
      <c r="S94" s="41">
        <f t="shared" si="17"/>
        <v>16545.550133188539</v>
      </c>
      <c r="T94" s="41">
        <f t="shared" si="18"/>
        <v>13864.366748010807</v>
      </c>
      <c r="U94" s="41">
        <f t="shared" si="19"/>
        <v>111278.06316669592</v>
      </c>
      <c r="V94" s="41">
        <f t="shared" si="20"/>
        <v>4090.9317875109396</v>
      </c>
      <c r="W94" s="41">
        <f t="shared" si="21"/>
        <v>4751.8726565510533</v>
      </c>
      <c r="X94">
        <v>0.80176215096975811</v>
      </c>
      <c r="Y94">
        <v>0.744745834360799</v>
      </c>
      <c r="Z94" s="38">
        <v>2.1471327688362272</v>
      </c>
      <c r="AA94" t="s">
        <v>68</v>
      </c>
      <c r="AB94" s="6">
        <v>1940</v>
      </c>
      <c r="AC94" s="43">
        <f t="shared" ref="AC94:AP94" si="126">AC144+AC244+AC294+AC344+AC394</f>
        <v>185663.19829379997</v>
      </c>
      <c r="AD94" s="43">
        <f t="shared" si="126"/>
        <v>17244.551290015999</v>
      </c>
      <c r="AE94" s="43">
        <f t="shared" si="126"/>
        <v>3046.9970766450879</v>
      </c>
      <c r="AF94" s="43">
        <f t="shared" si="126"/>
        <v>4286.2283597675596</v>
      </c>
      <c r="AG94" s="43">
        <f t="shared" si="126"/>
        <v>5870.3299099802534</v>
      </c>
      <c r="AH94" s="43">
        <f t="shared" si="126"/>
        <v>14127.037459707662</v>
      </c>
      <c r="AI94" s="43">
        <f t="shared" si="126"/>
        <v>15766.552678840055</v>
      </c>
      <c r="AJ94" s="43">
        <f t="shared" si="126"/>
        <v>15323.635102706899</v>
      </c>
      <c r="AK94" s="43">
        <f t="shared" si="126"/>
        <v>11463.37557914824</v>
      </c>
      <c r="AL94" s="43">
        <f t="shared" si="126"/>
        <v>7703.2406791233243</v>
      </c>
      <c r="AM94" s="43">
        <f t="shared" si="126"/>
        <v>24962.727182290604</v>
      </c>
      <c r="AN94" s="43">
        <f t="shared" si="126"/>
        <v>15432.862466381781</v>
      </c>
      <c r="AO94" s="43">
        <f t="shared" si="126"/>
        <v>25775.578706240703</v>
      </c>
      <c r="AP94" s="43">
        <f t="shared" si="126"/>
        <v>15013.907334260648</v>
      </c>
      <c r="AQ94" s="88">
        <f>SUM(AD94:AP94)</f>
        <v>176017.02382510883</v>
      </c>
      <c r="AR94" s="41">
        <f t="shared" si="24"/>
        <v>83740.369156540022</v>
      </c>
      <c r="AS94" s="41">
        <f t="shared" si="25"/>
        <v>13826.028534791545</v>
      </c>
      <c r="AT94" s="41">
        <f t="shared" si="26"/>
        <v>11493.560034100958</v>
      </c>
      <c r="AU94" s="41">
        <f t="shared" si="27"/>
        <v>92276.654668568808</v>
      </c>
      <c r="AV94" s="41">
        <f t="shared" si="28"/>
        <v>3418.5227552244546</v>
      </c>
      <c r="AW94" s="41">
        <f t="shared" si="29"/>
        <v>3939.3024322808233</v>
      </c>
      <c r="AX94">
        <v>0.80176215096975811</v>
      </c>
      <c r="AY94">
        <v>0.744745834360799</v>
      </c>
      <c r="AZ94" s="38">
        <v>2.1471327688362272</v>
      </c>
      <c r="BB94" s="6">
        <v>1940</v>
      </c>
      <c r="BC94" s="43">
        <f t="shared" ref="BC94:BP94" si="127">BC144+BC244+BC294+BC344+BC394</f>
        <v>86470.292377136866</v>
      </c>
      <c r="BD94" s="43">
        <f t="shared" si="127"/>
        <v>8031.4322152340683</v>
      </c>
      <c r="BE94" s="43">
        <f t="shared" si="127"/>
        <v>1419.100449152289</v>
      </c>
      <c r="BF94" s="43">
        <f t="shared" si="127"/>
        <v>1996.2567857835586</v>
      </c>
      <c r="BG94" s="43">
        <f t="shared" si="127"/>
        <v>2734.0320986121628</v>
      </c>
      <c r="BH94" s="43">
        <f t="shared" si="127"/>
        <v>6579.4894776649944</v>
      </c>
      <c r="BI94" s="43">
        <f t="shared" si="127"/>
        <v>7343.0730077235621</v>
      </c>
      <c r="BJ94" s="43">
        <f t="shared" si="127"/>
        <v>7136.7897342522047</v>
      </c>
      <c r="BK94" s="43">
        <f t="shared" si="127"/>
        <v>5338.9225601365733</v>
      </c>
      <c r="BL94" s="43">
        <f t="shared" si="127"/>
        <v>3587.6871663127649</v>
      </c>
      <c r="BM94" s="43">
        <f t="shared" si="127"/>
        <v>11626.075268657332</v>
      </c>
      <c r="BN94" s="43">
        <f t="shared" si="127"/>
        <v>7187.6610009294318</v>
      </c>
      <c r="BO94" s="43">
        <f t="shared" si="127"/>
        <v>12004.650611434423</v>
      </c>
      <c r="BP94" s="43">
        <f t="shared" si="127"/>
        <v>6992.5379334592217</v>
      </c>
      <c r="BQ94" s="43">
        <f t="shared" si="40"/>
        <v>81977.708309352602</v>
      </c>
      <c r="BR94" s="121">
        <f t="shared" si="31"/>
        <v>39001.020510682407</v>
      </c>
      <c r="BS94" s="121">
        <f t="shared" si="32"/>
        <v>6439.2983682538761</v>
      </c>
      <c r="BT94" s="121">
        <f t="shared" si="33"/>
        <v>5352.9805892397653</v>
      </c>
      <c r="BU94" s="120">
        <f t="shared" si="41"/>
        <v>47469.271866454459</v>
      </c>
      <c r="BV94" s="121">
        <f t="shared" si="34"/>
        <v>1592.1338469801924</v>
      </c>
      <c r="BW94" s="121">
        <f t="shared" si="35"/>
        <v>1834.6804116896665</v>
      </c>
      <c r="BX94">
        <v>0.80176215096975811</v>
      </c>
      <c r="BY94">
        <v>0.744745834360799</v>
      </c>
      <c r="BZ94" s="38">
        <v>2.1471327688362272</v>
      </c>
    </row>
    <row r="95" spans="2:78">
      <c r="B95" s="28"/>
      <c r="C95" s="4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84"/>
      <c r="R95" s="30"/>
      <c r="S95" s="30"/>
      <c r="T95" s="30"/>
      <c r="U95" s="30"/>
      <c r="V95" s="30"/>
      <c r="W95" s="30"/>
      <c r="AB95" s="28"/>
      <c r="AC95" s="29"/>
      <c r="AD95" s="29"/>
      <c r="AE95" s="29"/>
      <c r="AF95" s="3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84"/>
      <c r="AR95" s="30"/>
      <c r="AS95" s="30"/>
      <c r="AT95" s="30"/>
      <c r="AU95" s="30"/>
      <c r="AV95" s="30"/>
      <c r="AW95" s="30"/>
      <c r="BB95" s="28"/>
      <c r="BC95" s="75"/>
      <c r="BD95" s="75"/>
      <c r="BE95" s="75"/>
      <c r="BF95" s="75"/>
      <c r="BG95" s="75"/>
      <c r="BH95" s="75"/>
      <c r="BI95" s="75"/>
      <c r="BJ95" s="75"/>
      <c r="BK95" s="75"/>
      <c r="BL95" s="29"/>
      <c r="BM95" s="29"/>
      <c r="BN95" s="29"/>
      <c r="BO95" s="29"/>
      <c r="BP95" s="29"/>
      <c r="BQ95" s="29"/>
      <c r="BR95" s="30"/>
      <c r="BS95" s="10"/>
      <c r="BT95" s="10"/>
      <c r="BU95" s="73">
        <f t="shared" si="41"/>
        <v>0</v>
      </c>
      <c r="BV95" s="10"/>
      <c r="BW95" s="10"/>
    </row>
    <row r="96" spans="2:78">
      <c r="B96" s="6">
        <v>1955</v>
      </c>
      <c r="C96" s="4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83"/>
      <c r="R96" s="10"/>
      <c r="S96" s="10"/>
      <c r="T96" s="10"/>
      <c r="U96" s="10"/>
      <c r="V96" s="10"/>
      <c r="W96" s="10"/>
      <c r="AB96" s="6">
        <v>1955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83"/>
      <c r="AR96" s="10"/>
      <c r="AS96" s="10"/>
      <c r="AT96" s="10"/>
      <c r="AU96" s="10"/>
      <c r="AV96" s="10"/>
      <c r="AW96" s="10"/>
      <c r="BB96" s="6">
        <v>1955</v>
      </c>
      <c r="BC96" s="76"/>
      <c r="BD96" s="76"/>
      <c r="BE96" s="76"/>
      <c r="BF96" s="76"/>
      <c r="BG96" s="76"/>
      <c r="BH96" s="76"/>
      <c r="BI96" s="76"/>
      <c r="BJ96" s="76"/>
      <c r="BK96" s="76"/>
      <c r="BL96" s="3"/>
      <c r="BM96" s="3"/>
      <c r="BN96" s="3"/>
      <c r="BO96" s="3"/>
      <c r="BP96" s="3"/>
      <c r="BQ96" s="3"/>
      <c r="BR96" s="10"/>
      <c r="BS96" s="10"/>
      <c r="BT96" s="10"/>
      <c r="BU96" s="73">
        <f t="shared" si="41"/>
        <v>0</v>
      </c>
      <c r="BV96" s="10"/>
      <c r="BW96" s="10"/>
    </row>
    <row r="97" spans="2:75">
      <c r="B97" s="6">
        <v>1956</v>
      </c>
      <c r="C97" s="4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5"/>
      <c r="P97" s="3"/>
      <c r="Q97" s="83"/>
      <c r="R97" s="10"/>
      <c r="S97" s="10"/>
      <c r="T97" s="10"/>
      <c r="U97" s="10"/>
      <c r="V97" s="10"/>
      <c r="W97" s="10"/>
      <c r="AB97" s="6">
        <v>1956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83"/>
      <c r="AR97" s="10"/>
      <c r="AS97" s="10"/>
      <c r="AT97" s="10"/>
      <c r="AU97" s="10"/>
      <c r="AV97" s="10"/>
      <c r="AW97" s="10"/>
      <c r="BB97" s="6">
        <v>1956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10"/>
      <c r="BS97" s="10"/>
      <c r="BT97" s="10"/>
      <c r="BU97" s="73">
        <f t="shared" si="41"/>
        <v>0</v>
      </c>
      <c r="BV97" s="10"/>
      <c r="BW97" s="10"/>
    </row>
    <row r="98" spans="2:75">
      <c r="B98" s="6">
        <v>1957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83"/>
      <c r="R98" s="10"/>
      <c r="S98" s="10"/>
      <c r="T98" s="10"/>
      <c r="U98" s="10"/>
      <c r="V98" s="10"/>
      <c r="W98" s="10"/>
      <c r="AB98" s="6">
        <v>1957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83"/>
      <c r="AR98" s="10"/>
      <c r="AS98" s="10"/>
      <c r="AT98" s="10"/>
      <c r="AU98" s="10"/>
      <c r="AV98" s="10"/>
      <c r="AW98" s="10"/>
      <c r="BB98" s="6">
        <v>1957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10"/>
      <c r="BS98" s="10"/>
      <c r="BT98" s="10"/>
      <c r="BU98" s="10"/>
      <c r="BV98" s="10"/>
      <c r="BW98" s="10"/>
    </row>
    <row r="99" spans="2:75">
      <c r="B99" s="6">
        <v>1958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83"/>
      <c r="R99" s="10"/>
      <c r="S99" s="10"/>
      <c r="T99" s="10"/>
      <c r="U99" s="10"/>
      <c r="V99" s="10"/>
      <c r="W99" s="10"/>
      <c r="AB99" s="6">
        <v>1958</v>
      </c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83"/>
      <c r="AR99" s="10"/>
      <c r="AS99" s="10"/>
      <c r="AT99" s="10"/>
      <c r="AU99" s="10"/>
      <c r="AV99" s="10"/>
      <c r="AW99" s="10"/>
      <c r="BB99" s="6">
        <v>1958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10"/>
      <c r="BS99" s="10"/>
      <c r="BT99" s="10"/>
      <c r="BU99" s="10"/>
      <c r="BV99" s="10"/>
      <c r="BW99" s="10"/>
    </row>
    <row r="100" spans="2:75">
      <c r="B100" s="6">
        <v>1958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83"/>
      <c r="R100" s="10"/>
      <c r="S100" s="10"/>
      <c r="T100" s="10"/>
      <c r="U100" s="10"/>
      <c r="V100" s="10"/>
      <c r="W100" s="10"/>
      <c r="AB100" s="6">
        <v>1958</v>
      </c>
      <c r="AC100" s="3"/>
      <c r="AD100" s="3"/>
      <c r="AE100" s="3"/>
      <c r="AF100" s="4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83"/>
      <c r="AR100" s="10"/>
      <c r="AS100" s="10"/>
      <c r="AT100" s="10"/>
      <c r="AU100" s="10"/>
      <c r="AV100" s="10"/>
      <c r="AW100" s="10"/>
      <c r="BB100" s="6">
        <v>1958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10"/>
      <c r="BS100" s="11"/>
      <c r="BT100" s="11"/>
      <c r="BU100" s="11"/>
      <c r="BV100" s="11"/>
      <c r="BW100" s="11"/>
    </row>
    <row r="101" spans="2:75">
      <c r="B101" s="7">
        <v>1960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5"/>
      <c r="R101" s="11"/>
      <c r="S101" s="11"/>
      <c r="T101" s="11"/>
      <c r="U101" s="11"/>
      <c r="V101" s="11"/>
      <c r="W101" s="11"/>
      <c r="AB101" s="7">
        <v>1960</v>
      </c>
      <c r="AC101" s="4"/>
      <c r="AD101" s="4"/>
      <c r="AE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85"/>
      <c r="AR101" s="11"/>
      <c r="AS101" s="11"/>
      <c r="AT101" s="11"/>
      <c r="AU101" s="11"/>
      <c r="AV101" s="11"/>
      <c r="AW101" s="11"/>
      <c r="BB101" s="7">
        <v>1960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3"/>
      <c r="BR101" s="11"/>
    </row>
    <row r="112" spans="2:75">
      <c r="B112" t="s">
        <v>125</v>
      </c>
      <c r="C112" s="103" t="s">
        <v>133</v>
      </c>
      <c r="D112" t="s">
        <v>66</v>
      </c>
      <c r="E112" s="38" t="s">
        <v>111</v>
      </c>
      <c r="F112" s="38" t="s">
        <v>67</v>
      </c>
      <c r="H112" t="s">
        <v>112</v>
      </c>
      <c r="AB112" t="s">
        <v>125</v>
      </c>
      <c r="AC112" s="107" t="s">
        <v>134</v>
      </c>
      <c r="AD112" s="38" t="s">
        <v>66</v>
      </c>
      <c r="AE112" s="38" t="s">
        <v>111</v>
      </c>
      <c r="AF112" s="38" t="s">
        <v>113</v>
      </c>
      <c r="AG112" s="38"/>
      <c r="AH112" t="s">
        <v>47</v>
      </c>
      <c r="BB112" t="s">
        <v>125</v>
      </c>
      <c r="BC112" s="107" t="s">
        <v>135</v>
      </c>
      <c r="BD112" s="38" t="s">
        <v>66</v>
      </c>
      <c r="BE112" s="38" t="s">
        <v>111</v>
      </c>
      <c r="BF112" s="38" t="s">
        <v>58</v>
      </c>
      <c r="BG112" s="38"/>
      <c r="BH112" s="38" t="s">
        <v>112</v>
      </c>
      <c r="BR112" s="13" t="s">
        <v>55</v>
      </c>
      <c r="BS112" s="14"/>
      <c r="BT112" s="15"/>
      <c r="BU112" s="14" t="s">
        <v>56</v>
      </c>
      <c r="BV112" s="14"/>
      <c r="BW112" s="15"/>
    </row>
    <row r="113" spans="2:78">
      <c r="B113" s="13"/>
      <c r="C113" s="14" t="s">
        <v>49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82"/>
      <c r="R113" s="13" t="s">
        <v>55</v>
      </c>
      <c r="S113" s="14"/>
      <c r="T113" s="15"/>
      <c r="U113" s="14" t="s">
        <v>56</v>
      </c>
      <c r="V113" s="14"/>
      <c r="W113" s="15"/>
      <c r="AB113" s="13"/>
      <c r="AC113" s="14" t="s">
        <v>49</v>
      </c>
      <c r="AD113" s="14"/>
      <c r="AE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82"/>
      <c r="AR113" s="13" t="s">
        <v>55</v>
      </c>
      <c r="AS113" s="14"/>
      <c r="AT113" s="15"/>
      <c r="AU113" s="14" t="s">
        <v>56</v>
      </c>
      <c r="AV113" s="14"/>
      <c r="AW113" s="15"/>
      <c r="BB113" s="13"/>
      <c r="BC113" s="14" t="s">
        <v>49</v>
      </c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20"/>
      <c r="BR113" s="28" t="s">
        <v>13</v>
      </c>
      <c r="BS113" s="28" t="s">
        <v>50</v>
      </c>
      <c r="BT113" s="28" t="s">
        <v>51</v>
      </c>
      <c r="BU113" s="28" t="s">
        <v>52</v>
      </c>
      <c r="BV113" s="28" t="s">
        <v>53</v>
      </c>
      <c r="BW113" s="28" t="s">
        <v>54</v>
      </c>
      <c r="BX113" s="38"/>
    </row>
    <row r="114" spans="2:78">
      <c r="B114" s="1"/>
      <c r="C114" s="28" t="s">
        <v>14</v>
      </c>
      <c r="D114" s="140" t="s">
        <v>0</v>
      </c>
      <c r="E114" s="140" t="s">
        <v>1</v>
      </c>
      <c r="F114" s="140" t="s">
        <v>2</v>
      </c>
      <c r="G114" s="140" t="s">
        <v>3</v>
      </c>
      <c r="H114" s="140" t="s">
        <v>4</v>
      </c>
      <c r="I114" s="140" t="s">
        <v>5</v>
      </c>
      <c r="J114" s="140" t="s">
        <v>6</v>
      </c>
      <c r="K114" s="140" t="s">
        <v>7</v>
      </c>
      <c r="L114" s="140" t="s">
        <v>8</v>
      </c>
      <c r="M114" s="140" t="s">
        <v>9</v>
      </c>
      <c r="N114" s="140" t="s">
        <v>10</v>
      </c>
      <c r="O114" s="140" t="s">
        <v>11</v>
      </c>
      <c r="P114" s="140" t="s">
        <v>12</v>
      </c>
      <c r="Q114" s="28"/>
      <c r="R114" s="28" t="s">
        <v>13</v>
      </c>
      <c r="S114" s="28" t="s">
        <v>50</v>
      </c>
      <c r="T114" s="28" t="s">
        <v>51</v>
      </c>
      <c r="U114" s="28" t="s">
        <v>52</v>
      </c>
      <c r="V114" s="28" t="s">
        <v>53</v>
      </c>
      <c r="W114" s="28" t="s">
        <v>54</v>
      </c>
      <c r="AB114" s="1"/>
      <c r="AC114" s="28" t="s">
        <v>14</v>
      </c>
      <c r="AD114" s="1" t="s">
        <v>0</v>
      </c>
      <c r="AE114" s="1" t="s">
        <v>1</v>
      </c>
      <c r="AF114" s="1" t="s">
        <v>2</v>
      </c>
      <c r="AG114" s="1" t="s">
        <v>3</v>
      </c>
      <c r="AH114" s="1" t="s">
        <v>4</v>
      </c>
      <c r="AI114" s="1" t="s">
        <v>5</v>
      </c>
      <c r="AJ114" s="1" t="s">
        <v>6</v>
      </c>
      <c r="AK114" s="1" t="s">
        <v>7</v>
      </c>
      <c r="AL114" s="1" t="s">
        <v>8</v>
      </c>
      <c r="AM114" s="1" t="s">
        <v>9</v>
      </c>
      <c r="AN114" s="1" t="s">
        <v>10</v>
      </c>
      <c r="AO114" s="1" t="s">
        <v>11</v>
      </c>
      <c r="AP114" s="1" t="s">
        <v>12</v>
      </c>
      <c r="AQ114" s="28"/>
      <c r="AR114" s="28" t="s">
        <v>13</v>
      </c>
      <c r="AS114" s="28" t="s">
        <v>50</v>
      </c>
      <c r="AT114" s="28" t="s">
        <v>51</v>
      </c>
      <c r="AU114" s="28" t="s">
        <v>52</v>
      </c>
      <c r="AV114" s="28" t="s">
        <v>53</v>
      </c>
      <c r="AW114" s="28" t="s">
        <v>54</v>
      </c>
      <c r="BB114" s="1"/>
      <c r="BC114" s="28" t="s">
        <v>14</v>
      </c>
      <c r="BD114" s="1" t="s">
        <v>0</v>
      </c>
      <c r="BE114" s="1" t="s">
        <v>1</v>
      </c>
      <c r="BF114" s="1" t="s">
        <v>2</v>
      </c>
      <c r="BG114" s="1" t="s">
        <v>3</v>
      </c>
      <c r="BH114" s="1" t="s">
        <v>4</v>
      </c>
      <c r="BI114" s="1" t="s">
        <v>5</v>
      </c>
      <c r="BJ114" s="1" t="s">
        <v>6</v>
      </c>
      <c r="BK114" s="1" t="s">
        <v>7</v>
      </c>
      <c r="BL114" s="1" t="s">
        <v>8</v>
      </c>
      <c r="BM114" s="1" t="s">
        <v>9</v>
      </c>
      <c r="BN114" s="1" t="s">
        <v>10</v>
      </c>
      <c r="BO114" s="1" t="s">
        <v>11</v>
      </c>
      <c r="BP114" s="1" t="s">
        <v>12</v>
      </c>
      <c r="BQ114" s="118"/>
      <c r="BR114" s="38"/>
      <c r="BS114" s="100"/>
      <c r="BT114" s="100"/>
      <c r="BU114" s="100"/>
      <c r="BV114" s="100"/>
      <c r="BW114" s="100"/>
      <c r="BX114" s="38"/>
    </row>
    <row r="115" spans="2:78">
      <c r="B115" s="5">
        <v>1911</v>
      </c>
      <c r="C115" s="43">
        <v>6296.7084453023845</v>
      </c>
      <c r="D115" s="74">
        <f t="shared" ref="D115:P124" si="128">$C115*D$131/$Q$131</f>
        <v>219.00886627700302</v>
      </c>
      <c r="E115" s="74">
        <f t="shared" si="128"/>
        <v>407.89383644899078</v>
      </c>
      <c r="F115" s="74">
        <f t="shared" si="128"/>
        <v>119.68142506587154</v>
      </c>
      <c r="G115" s="74">
        <f t="shared" si="128"/>
        <v>346.83188488477055</v>
      </c>
      <c r="H115" s="74">
        <f t="shared" si="128"/>
        <v>784.8496174387767</v>
      </c>
      <c r="I115" s="74">
        <f t="shared" si="128"/>
        <v>215.75222886024463</v>
      </c>
      <c r="J115" s="74">
        <f t="shared" si="128"/>
        <v>223.89382240214067</v>
      </c>
      <c r="K115" s="74">
        <f t="shared" si="128"/>
        <v>289.02657073730882</v>
      </c>
      <c r="L115" s="74">
        <f t="shared" si="128"/>
        <v>146.54868375412843</v>
      </c>
      <c r="M115" s="74">
        <f t="shared" si="128"/>
        <v>1069.8053914051375</v>
      </c>
      <c r="N115" s="74">
        <f t="shared" si="128"/>
        <v>218.19470692281342</v>
      </c>
      <c r="O115" s="74">
        <f t="shared" si="128"/>
        <v>1726.8319902361466</v>
      </c>
      <c r="P115" s="74">
        <f t="shared" si="128"/>
        <v>528.38942086905195</v>
      </c>
      <c r="Q115" s="83">
        <f t="shared" ref="Q115:Q126" si="129">SUM(D115:P115)</f>
        <v>6296.7084453023845</v>
      </c>
      <c r="R115" s="105">
        <f t="shared" ref="R115:R144" si="130">SUM(E115:J115)+S115+T115</f>
        <v>2456.7019485784658</v>
      </c>
      <c r="S115" s="105">
        <f t="shared" ref="S115:S144" si="131">D115*X115</f>
        <v>197.79619541410759</v>
      </c>
      <c r="T115" s="105">
        <f t="shared" ref="T115:T144" si="132">Y115*N115</f>
        <v>160.00293806356339</v>
      </c>
      <c r="U115" s="105">
        <f t="shared" ref="U115:U144" si="133">Q115-R115</f>
        <v>3840.0064967239186</v>
      </c>
      <c r="V115" s="105">
        <f t="shared" ref="V115:V144" si="134">(1-X115)*D115</f>
        <v>21.212670862895425</v>
      </c>
      <c r="W115" s="105">
        <f t="shared" ref="W115:W144" si="135">(1-Y115)*N115</f>
        <v>58.19176885925004</v>
      </c>
      <c r="X115" s="34">
        <v>0.90314241051745558</v>
      </c>
      <c r="Y115" s="34">
        <v>0.7333034807309261</v>
      </c>
      <c r="Z115" s="38">
        <v>0.55587714915230824</v>
      </c>
      <c r="AB115" s="5">
        <v>1911</v>
      </c>
      <c r="AC115" s="74">
        <f t="shared" ref="AC115:AC130" si="136">C115*0.829</f>
        <v>5219.9713011556769</v>
      </c>
      <c r="AD115" s="74">
        <f t="shared" ref="AD115:AD130" si="137">D115*0.829</f>
        <v>181.55835014363549</v>
      </c>
      <c r="AE115" s="74">
        <f t="shared" ref="AE115:AE130" si="138">E115*0.829</f>
        <v>338.14399041621334</v>
      </c>
      <c r="AF115" s="74">
        <f t="shared" ref="AF115:AF130" si="139">F115*0.829</f>
        <v>99.215901379607502</v>
      </c>
      <c r="AG115" s="74">
        <f t="shared" ref="AG115:AG130" si="140">G115*0.829</f>
        <v>287.52363256947478</v>
      </c>
      <c r="AH115" s="74">
        <f t="shared" ref="AH115:AH130" si="141">H115*0.829</f>
        <v>650.64033285674589</v>
      </c>
      <c r="AI115" s="74">
        <f t="shared" ref="AI115:AI130" si="142">I115*0.829</f>
        <v>178.8585977251428</v>
      </c>
      <c r="AJ115" s="74">
        <f t="shared" ref="AJ115:AJ130" si="143">J115*0.829</f>
        <v>185.6079787713746</v>
      </c>
      <c r="AK115" s="74">
        <f t="shared" ref="AK115:AK130" si="144">K115*0.829</f>
        <v>239.60302714122901</v>
      </c>
      <c r="AL115" s="74">
        <f t="shared" ref="AL115:AL130" si="145">L115*0.829</f>
        <v>121.48885883217247</v>
      </c>
      <c r="AM115" s="74">
        <f t="shared" ref="AM115:AM130" si="146">M115*0.829</f>
        <v>886.86866947485896</v>
      </c>
      <c r="AN115" s="74">
        <f t="shared" ref="AN115:AN130" si="147">N115*0.829</f>
        <v>180.88341203901231</v>
      </c>
      <c r="AO115" s="74">
        <f t="shared" ref="AO115:AO130" si="148">O115*0.829</f>
        <v>1431.5437199057653</v>
      </c>
      <c r="AP115" s="74">
        <f t="shared" ref="AP115:AP130" si="149">P115*0.829</f>
        <v>438.03482990044404</v>
      </c>
      <c r="AQ115" s="122">
        <f t="shared" ref="AQ115:AQ130" si="150">SUM(AD115:AP115)</f>
        <v>5219.971301155676</v>
      </c>
      <c r="AR115" s="120">
        <f t="shared" ref="AR115:AR144" si="151">SUM(AE115:AJ115)+AS115+AT115</f>
        <v>2036.605915371548</v>
      </c>
      <c r="AS115" s="120">
        <f t="shared" ref="AS115:AS144" si="152">AD115*AX115</f>
        <v>163.97304599829519</v>
      </c>
      <c r="AT115" s="120">
        <f t="shared" ref="AT115:AT144" si="153">AY115*AN115</f>
        <v>132.64243565469403</v>
      </c>
      <c r="AU115" s="120">
        <f t="shared" ref="AU115:AU144" si="154">AQ115-AR115</f>
        <v>3183.3653857841282</v>
      </c>
      <c r="AV115" s="120">
        <f t="shared" ref="AV115:AV144" si="155">(1-AX115)*AD115</f>
        <v>17.585304145340306</v>
      </c>
      <c r="AW115" s="120">
        <f t="shared" ref="AW115:AW144" si="156">(1-AY115)*AN115</f>
        <v>48.24097638431828</v>
      </c>
      <c r="AX115" s="34">
        <v>0.90314241051745558</v>
      </c>
      <c r="AY115" s="34">
        <v>0.7333034807309261</v>
      </c>
      <c r="AZ115" s="38">
        <v>0.55587714915230824</v>
      </c>
      <c r="BB115" s="5">
        <v>1911</v>
      </c>
      <c r="BC115" s="74">
        <f t="shared" ref="BC115:BC144" si="157">AC115/BZ115</f>
        <v>9390.5124704549144</v>
      </c>
      <c r="BD115" s="74">
        <f t="shared" ref="BD115:BD144" si="158">AD115/$BZ115</f>
        <v>326.61596257465368</v>
      </c>
      <c r="BE115" s="74">
        <f t="shared" ref="BE115:BE144" si="159">AE115/$BZ115</f>
        <v>608.30705297361158</v>
      </c>
      <c r="BF115" s="74">
        <f t="shared" ref="BF115:BF144" si="160">AF115/$BZ115</f>
        <v>178.48530296830518</v>
      </c>
      <c r="BG115" s="74">
        <f t="shared" ref="BG115:BG144" si="161">AG115/$BZ115</f>
        <v>517.24312288774149</v>
      </c>
      <c r="BH115" s="74">
        <f t="shared" ref="BH115:BH144" si="162">AH115/$BZ115</f>
        <v>1170.4750480370492</v>
      </c>
      <c r="BI115" s="74">
        <f t="shared" ref="BI115:BI144" si="163">AI115/$BZ115</f>
        <v>321.75921963674068</v>
      </c>
      <c r="BJ115" s="74">
        <f t="shared" ref="BJ115:BJ144" si="164">AJ115/$BZ115</f>
        <v>333.90107698152332</v>
      </c>
      <c r="BK115" s="74">
        <f t="shared" ref="BK115:BK144" si="165">AK115/$BZ115</f>
        <v>431.03593573978463</v>
      </c>
      <c r="BL115" s="74">
        <f t="shared" ref="BL115:BL144" si="166">AL115/$BZ115</f>
        <v>218.55343220608802</v>
      </c>
      <c r="BM115" s="74">
        <f t="shared" ref="BM115:BM144" si="167">AM115/$BZ115</f>
        <v>1595.4400551044423</v>
      </c>
      <c r="BN115" s="74">
        <f t="shared" ref="BN115:BN144" si="168">AN115/$BZ115</f>
        <v>325.40177684017544</v>
      </c>
      <c r="BO115" s="74">
        <f t="shared" ref="BO115:BO144" si="169">AO115/$BZ115</f>
        <v>2575.2879428284032</v>
      </c>
      <c r="BP115" s="74">
        <f t="shared" ref="BP115:BP144" si="170">AP115/$BZ115</f>
        <v>788.00654167639505</v>
      </c>
      <c r="BQ115" s="43">
        <f t="shared" ref="BQ115:BQ144" si="171">SUM(BD115:BP115)</f>
        <v>9390.5124704549144</v>
      </c>
      <c r="BR115" s="120">
        <f t="shared" ref="BR115:BR144" si="172">SUM(BE115:BJ115)+BS115+BT115</f>
        <v>3663.7698068310515</v>
      </c>
      <c r="BS115" s="120">
        <f t="shared" ref="BS115:BS144" si="173">BD115*BX115</f>
        <v>294.98072775315177</v>
      </c>
      <c r="BT115" s="120">
        <f t="shared" ref="BT115:BT144" si="174">BY115*BN115</f>
        <v>238.6182555929287</v>
      </c>
      <c r="BU115" s="120">
        <f>BQ115-BR115</f>
        <v>5726.7426636238633</v>
      </c>
      <c r="BV115" s="120">
        <f t="shared" ref="BV115:BV144" si="175">(1-BX115)*BD115</f>
        <v>31.635234821501896</v>
      </c>
      <c r="BW115" s="120">
        <f t="shared" ref="BW115:BW144" si="176">(1-BY115)*BN115</f>
        <v>86.783521247246739</v>
      </c>
      <c r="BX115" s="34">
        <v>0.90314241051745558</v>
      </c>
      <c r="BY115" s="34">
        <v>0.7333034807309261</v>
      </c>
      <c r="BZ115" s="38">
        <v>0.55587714915230824</v>
      </c>
    </row>
    <row r="116" spans="2:78">
      <c r="B116" s="6">
        <v>1912</v>
      </c>
      <c r="C116" s="43">
        <v>8472.662622124426</v>
      </c>
      <c r="D116" s="74">
        <f t="shared" si="128"/>
        <v>294.69178243489409</v>
      </c>
      <c r="E116" s="74">
        <f t="shared" si="128"/>
        <v>548.84975092892898</v>
      </c>
      <c r="F116" s="74">
        <f t="shared" si="128"/>
        <v>161.03974727854805</v>
      </c>
      <c r="G116" s="74">
        <f t="shared" si="128"/>
        <v>466.68661456232292</v>
      </c>
      <c r="H116" s="74">
        <f t="shared" si="128"/>
        <v>1056.070179432111</v>
      </c>
      <c r="I116" s="74">
        <f t="shared" si="128"/>
        <v>290.30974849534175</v>
      </c>
      <c r="J116" s="74">
        <f t="shared" si="128"/>
        <v>301.26483334422261</v>
      </c>
      <c r="K116" s="74">
        <f t="shared" si="128"/>
        <v>388.90551213526913</v>
      </c>
      <c r="L116" s="74">
        <f t="shared" si="128"/>
        <v>197.19152727985477</v>
      </c>
      <c r="M116" s="74">
        <f t="shared" si="128"/>
        <v>1439.4981491429398</v>
      </c>
      <c r="N116" s="74">
        <f t="shared" si="128"/>
        <v>293.59627395000598</v>
      </c>
      <c r="O116" s="74">
        <f t="shared" si="128"/>
        <v>2323.5734964476219</v>
      </c>
      <c r="P116" s="74">
        <f t="shared" si="128"/>
        <v>710.98500669236523</v>
      </c>
      <c r="Q116" s="83">
        <f t="shared" si="129"/>
        <v>8472.6626221244242</v>
      </c>
      <c r="R116" s="41">
        <f t="shared" si="130"/>
        <v>3305.664690406581</v>
      </c>
      <c r="S116" s="41">
        <f t="shared" si="131"/>
        <v>266.14864674793586</v>
      </c>
      <c r="T116" s="41">
        <f t="shared" si="132"/>
        <v>215.2951696171699</v>
      </c>
      <c r="U116" s="41">
        <f t="shared" si="133"/>
        <v>5166.9979317178431</v>
      </c>
      <c r="V116" s="41">
        <f t="shared" si="134"/>
        <v>28.543135686958266</v>
      </c>
      <c r="W116" s="41">
        <f t="shared" si="135"/>
        <v>78.301104332836061</v>
      </c>
      <c r="X116" s="34">
        <v>0.90314241051745558</v>
      </c>
      <c r="Y116" s="34">
        <v>0.7333034807309261</v>
      </c>
      <c r="Z116" s="38">
        <v>0.63442790535518445</v>
      </c>
      <c r="AB116" s="6">
        <v>1912</v>
      </c>
      <c r="AC116" s="74">
        <f t="shared" si="136"/>
        <v>7023.837313741149</v>
      </c>
      <c r="AD116" s="74">
        <f t="shared" si="137"/>
        <v>244.29948763852718</v>
      </c>
      <c r="AE116" s="74">
        <f t="shared" si="138"/>
        <v>454.9964435200821</v>
      </c>
      <c r="AF116" s="74">
        <f t="shared" si="139"/>
        <v>133.50195049391633</v>
      </c>
      <c r="AG116" s="74">
        <f t="shared" si="140"/>
        <v>386.88320347216569</v>
      </c>
      <c r="AH116" s="74">
        <f t="shared" si="141"/>
        <v>875.48217874922</v>
      </c>
      <c r="AI116" s="74">
        <f t="shared" si="142"/>
        <v>240.66678150263829</v>
      </c>
      <c r="AJ116" s="74">
        <f t="shared" si="143"/>
        <v>249.74854684236053</v>
      </c>
      <c r="AK116" s="74">
        <f t="shared" si="144"/>
        <v>322.40266956013812</v>
      </c>
      <c r="AL116" s="74">
        <f t="shared" si="145"/>
        <v>163.47177611499959</v>
      </c>
      <c r="AM116" s="74">
        <f t="shared" si="146"/>
        <v>1193.3439656394971</v>
      </c>
      <c r="AN116" s="74">
        <f t="shared" si="147"/>
        <v>243.39131110455494</v>
      </c>
      <c r="AO116" s="74">
        <f t="shared" si="148"/>
        <v>1926.2424285550785</v>
      </c>
      <c r="AP116" s="74">
        <f t="shared" si="149"/>
        <v>589.40657054797077</v>
      </c>
      <c r="AQ116" s="122">
        <f t="shared" si="150"/>
        <v>7023.83731374115</v>
      </c>
      <c r="AR116" s="120">
        <f t="shared" si="151"/>
        <v>2740.3960283470556</v>
      </c>
      <c r="AS116" s="120">
        <f t="shared" si="152"/>
        <v>220.63722815403878</v>
      </c>
      <c r="AT116" s="120">
        <f t="shared" si="153"/>
        <v>178.47969561263386</v>
      </c>
      <c r="AU116" s="120">
        <f t="shared" si="154"/>
        <v>4283.4412853940939</v>
      </c>
      <c r="AV116" s="120">
        <f t="shared" si="155"/>
        <v>23.662259484488398</v>
      </c>
      <c r="AW116" s="120">
        <f t="shared" si="156"/>
        <v>64.911615491921097</v>
      </c>
      <c r="AX116" s="34">
        <v>0.90314241051745558</v>
      </c>
      <c r="AY116" s="34">
        <v>0.7333034807309261</v>
      </c>
      <c r="AZ116" s="38">
        <v>0.63442790535518445</v>
      </c>
      <c r="BB116" s="6">
        <v>1912</v>
      </c>
      <c r="BC116" s="74">
        <f t="shared" si="157"/>
        <v>11071.13551351253</v>
      </c>
      <c r="BD116" s="74">
        <f t="shared" si="158"/>
        <v>385.07052665307356</v>
      </c>
      <c r="BE116" s="74">
        <f t="shared" si="159"/>
        <v>717.17596227951594</v>
      </c>
      <c r="BF116" s="74">
        <f t="shared" si="160"/>
        <v>210.42887515985802</v>
      </c>
      <c r="BG116" s="74">
        <f t="shared" si="161"/>
        <v>609.81429127958859</v>
      </c>
      <c r="BH116" s="74">
        <f t="shared" si="162"/>
        <v>1379.9553445857355</v>
      </c>
      <c r="BI116" s="74">
        <f t="shared" si="163"/>
        <v>379.34457086641072</v>
      </c>
      <c r="BJ116" s="74">
        <f t="shared" si="164"/>
        <v>393.65946033306778</v>
      </c>
      <c r="BK116" s="74">
        <f t="shared" si="165"/>
        <v>508.17857606632384</v>
      </c>
      <c r="BL116" s="74">
        <f t="shared" si="166"/>
        <v>257.66801039982613</v>
      </c>
      <c r="BM116" s="74">
        <f t="shared" si="167"/>
        <v>1880.976475918731</v>
      </c>
      <c r="BN116" s="74">
        <f t="shared" si="168"/>
        <v>383.63903770640781</v>
      </c>
      <c r="BO116" s="74">
        <f t="shared" si="169"/>
        <v>3036.1880558779517</v>
      </c>
      <c r="BP116" s="74">
        <f t="shared" si="170"/>
        <v>929.03632638603995</v>
      </c>
      <c r="BQ116" s="43">
        <f t="shared" si="171"/>
        <v>11071.13551351253</v>
      </c>
      <c r="BR116" s="120">
        <f t="shared" si="172"/>
        <v>4319.4758698592314</v>
      </c>
      <c r="BS116" s="120">
        <f t="shared" si="173"/>
        <v>347.773523660683</v>
      </c>
      <c r="BT116" s="120">
        <f t="shared" si="174"/>
        <v>281.32384169437182</v>
      </c>
      <c r="BU116" s="120">
        <f t="shared" ref="BU116:BU144" si="177">BQ116-BR116</f>
        <v>6751.6596436532991</v>
      </c>
      <c r="BV116" s="120">
        <f t="shared" si="175"/>
        <v>37.297002992390574</v>
      </c>
      <c r="BW116" s="120">
        <f t="shared" si="176"/>
        <v>102.31519601203595</v>
      </c>
      <c r="BX116" s="34">
        <v>0.90314241051745558</v>
      </c>
      <c r="BY116" s="34">
        <v>0.7333034807309261</v>
      </c>
      <c r="BZ116" s="38">
        <v>0.63442790535518445</v>
      </c>
    </row>
    <row r="117" spans="2:78">
      <c r="B117" s="6">
        <v>1913</v>
      </c>
      <c r="C117" s="43">
        <v>7433.405922359435</v>
      </c>
      <c r="D117" s="74">
        <f t="shared" si="128"/>
        <v>258.5448917914</v>
      </c>
      <c r="E117" s="74">
        <f t="shared" si="128"/>
        <v>481.52784679364839</v>
      </c>
      <c r="F117" s="74">
        <f t="shared" si="128"/>
        <v>141.2866137298729</v>
      </c>
      <c r="G117" s="74">
        <f t="shared" si="128"/>
        <v>409.44283978861125</v>
      </c>
      <c r="H117" s="74">
        <f t="shared" si="128"/>
        <v>926.53262337141132</v>
      </c>
      <c r="I117" s="74">
        <f t="shared" si="128"/>
        <v>254.70035808446477</v>
      </c>
      <c r="J117" s="74">
        <f t="shared" si="128"/>
        <v>264.31169235180306</v>
      </c>
      <c r="K117" s="74">
        <f t="shared" si="128"/>
        <v>341.20236649050935</v>
      </c>
      <c r="L117" s="74">
        <f t="shared" si="128"/>
        <v>173.00401681208928</v>
      </c>
      <c r="M117" s="74">
        <f t="shared" si="128"/>
        <v>1262.9293227282515</v>
      </c>
      <c r="N117" s="74">
        <f t="shared" si="128"/>
        <v>257.58375836466621</v>
      </c>
      <c r="O117" s="74">
        <f t="shared" si="128"/>
        <v>2038.5639981024515</v>
      </c>
      <c r="P117" s="74">
        <f t="shared" si="128"/>
        <v>623.77559395025503</v>
      </c>
      <c r="Q117" s="83">
        <f t="shared" si="129"/>
        <v>7433.405922359435</v>
      </c>
      <c r="R117" s="41">
        <f t="shared" si="130"/>
        <v>2900.1918975078347</v>
      </c>
      <c r="S117" s="41">
        <f t="shared" si="131"/>
        <v>233.50285679945972</v>
      </c>
      <c r="T117" s="41">
        <f t="shared" si="132"/>
        <v>188.88706658856353</v>
      </c>
      <c r="U117" s="41">
        <f t="shared" si="133"/>
        <v>4533.2140248516007</v>
      </c>
      <c r="V117" s="41">
        <f t="shared" si="134"/>
        <v>25.042034991940287</v>
      </c>
      <c r="W117" s="41">
        <f t="shared" si="135"/>
        <v>68.696691776102682</v>
      </c>
      <c r="X117" s="34">
        <v>0.90314241051745558</v>
      </c>
      <c r="Y117" s="34">
        <v>0.7333034807309261</v>
      </c>
      <c r="Z117" s="38">
        <v>0.63773837527238131</v>
      </c>
      <c r="AB117" s="6">
        <v>1913</v>
      </c>
      <c r="AC117" s="74">
        <f t="shared" si="136"/>
        <v>6162.2935096359715</v>
      </c>
      <c r="AD117" s="74">
        <f t="shared" si="137"/>
        <v>214.33371529507059</v>
      </c>
      <c r="AE117" s="74">
        <f t="shared" si="138"/>
        <v>399.18658499193452</v>
      </c>
      <c r="AF117" s="74">
        <f t="shared" si="139"/>
        <v>117.12660278206462</v>
      </c>
      <c r="AG117" s="74">
        <f t="shared" si="140"/>
        <v>339.42811418475873</v>
      </c>
      <c r="AH117" s="74">
        <f t="shared" si="141"/>
        <v>768.09554477489996</v>
      </c>
      <c r="AI117" s="74">
        <f t="shared" si="142"/>
        <v>211.14659685202128</v>
      </c>
      <c r="AJ117" s="74">
        <f t="shared" si="143"/>
        <v>219.11439295964473</v>
      </c>
      <c r="AK117" s="74">
        <f t="shared" si="144"/>
        <v>282.85676182063224</v>
      </c>
      <c r="AL117" s="74">
        <f t="shared" si="145"/>
        <v>143.42032993722199</v>
      </c>
      <c r="AM117" s="74">
        <f t="shared" si="146"/>
        <v>1046.9684085417205</v>
      </c>
      <c r="AN117" s="74">
        <f t="shared" si="147"/>
        <v>213.53693568430828</v>
      </c>
      <c r="AO117" s="74">
        <f t="shared" si="148"/>
        <v>1689.9695544269323</v>
      </c>
      <c r="AP117" s="74">
        <f t="shared" si="149"/>
        <v>517.10996738476138</v>
      </c>
      <c r="AQ117" s="122">
        <f t="shared" si="150"/>
        <v>6162.2935096359715</v>
      </c>
      <c r="AR117" s="120">
        <f t="shared" si="151"/>
        <v>2404.2590830339955</v>
      </c>
      <c r="AS117" s="120">
        <f t="shared" si="152"/>
        <v>193.57386828675209</v>
      </c>
      <c r="AT117" s="120">
        <f t="shared" si="153"/>
        <v>156.58737820191917</v>
      </c>
      <c r="AU117" s="120">
        <f t="shared" si="154"/>
        <v>3758.0344266019761</v>
      </c>
      <c r="AV117" s="120">
        <f t="shared" si="155"/>
        <v>20.759847008318498</v>
      </c>
      <c r="AW117" s="120">
        <f t="shared" si="156"/>
        <v>56.949557482389118</v>
      </c>
      <c r="AX117" s="34">
        <v>0.90314241051745558</v>
      </c>
      <c r="AY117" s="34">
        <v>0.7333034807309261</v>
      </c>
      <c r="AZ117" s="38">
        <v>0.63773837527238131</v>
      </c>
      <c r="BB117" s="6">
        <v>1913</v>
      </c>
      <c r="BC117" s="74">
        <f t="shared" si="157"/>
        <v>9662.7296530556505</v>
      </c>
      <c r="BD117" s="74">
        <f t="shared" si="158"/>
        <v>336.08408025238811</v>
      </c>
      <c r="BE117" s="74">
        <f t="shared" si="159"/>
        <v>625.94098218009833</v>
      </c>
      <c r="BF117" s="74">
        <f t="shared" si="160"/>
        <v>183.65933010074744</v>
      </c>
      <c r="BG117" s="74">
        <f t="shared" si="161"/>
        <v>532.23724233277835</v>
      </c>
      <c r="BH117" s="74">
        <f t="shared" si="162"/>
        <v>1204.4054028375547</v>
      </c>
      <c r="BI117" s="74">
        <f t="shared" si="163"/>
        <v>331.08654746053111</v>
      </c>
      <c r="BJ117" s="74">
        <f t="shared" si="164"/>
        <v>343.58037944017383</v>
      </c>
      <c r="BK117" s="74">
        <f t="shared" si="165"/>
        <v>443.5310352773152</v>
      </c>
      <c r="BL117" s="74">
        <f t="shared" si="166"/>
        <v>224.88897563356829</v>
      </c>
      <c r="BM117" s="74">
        <f t="shared" si="167"/>
        <v>1641.6895221250484</v>
      </c>
      <c r="BN117" s="74">
        <f t="shared" si="168"/>
        <v>334.83469705442388</v>
      </c>
      <c r="BO117" s="74">
        <f t="shared" si="169"/>
        <v>2649.941762882213</v>
      </c>
      <c r="BP117" s="74">
        <f t="shared" si="170"/>
        <v>810.84969547880985</v>
      </c>
      <c r="BQ117" s="43">
        <f t="shared" si="171"/>
        <v>9662.7296530556505</v>
      </c>
      <c r="BR117" s="120">
        <f t="shared" si="172"/>
        <v>3769.9771195470621</v>
      </c>
      <c r="BS117" s="120">
        <f t="shared" si="173"/>
        <v>303.53178637568379</v>
      </c>
      <c r="BT117" s="120">
        <f t="shared" si="174"/>
        <v>245.53544881949421</v>
      </c>
      <c r="BU117" s="120">
        <f t="shared" si="177"/>
        <v>5892.7525335085884</v>
      </c>
      <c r="BV117" s="120">
        <f t="shared" si="175"/>
        <v>32.552293876704319</v>
      </c>
      <c r="BW117" s="120">
        <f t="shared" si="176"/>
        <v>89.299248234929678</v>
      </c>
      <c r="BX117" s="34">
        <v>0.90314241051745558</v>
      </c>
      <c r="BY117" s="34">
        <v>0.7333034807309261</v>
      </c>
      <c r="BZ117" s="38">
        <v>0.63773837527238131</v>
      </c>
    </row>
    <row r="118" spans="2:78">
      <c r="B118" s="6">
        <v>1914</v>
      </c>
      <c r="C118" s="43">
        <v>7552.159001373132</v>
      </c>
      <c r="D118" s="74">
        <f t="shared" si="128"/>
        <v>262.67530015119894</v>
      </c>
      <c r="E118" s="74">
        <f t="shared" si="128"/>
        <v>489.22054043029982</v>
      </c>
      <c r="F118" s="74">
        <f t="shared" si="128"/>
        <v>143.54375138374067</v>
      </c>
      <c r="G118" s="74">
        <f t="shared" si="128"/>
        <v>415.98393258145256</v>
      </c>
      <c r="H118" s="74">
        <f t="shared" si="128"/>
        <v>941.33453288385044</v>
      </c>
      <c r="I118" s="74">
        <f t="shared" si="128"/>
        <v>258.76934773259376</v>
      </c>
      <c r="J118" s="74">
        <f t="shared" si="128"/>
        <v>268.53422877910674</v>
      </c>
      <c r="K118" s="74">
        <f t="shared" si="128"/>
        <v>346.65327715121049</v>
      </c>
      <c r="L118" s="74">
        <f t="shared" si="128"/>
        <v>175.76785883723349</v>
      </c>
      <c r="M118" s="74">
        <f t="shared" si="128"/>
        <v>1283.1053695118044</v>
      </c>
      <c r="N118" s="74">
        <f t="shared" si="128"/>
        <v>261.69881204654769</v>
      </c>
      <c r="O118" s="74">
        <f t="shared" si="128"/>
        <v>2071.1312699654013</v>
      </c>
      <c r="P118" s="74">
        <f t="shared" si="128"/>
        <v>633.74077991869183</v>
      </c>
      <c r="Q118" s="83">
        <f t="shared" si="129"/>
        <v>7552.1590013731338</v>
      </c>
      <c r="R118" s="41">
        <f t="shared" si="130"/>
        <v>2946.5241873298755</v>
      </c>
      <c r="S118" s="41">
        <f t="shared" si="131"/>
        <v>237.23320376194997</v>
      </c>
      <c r="T118" s="41">
        <f t="shared" si="132"/>
        <v>191.90464977688183</v>
      </c>
      <c r="U118" s="41">
        <f t="shared" si="133"/>
        <v>4605.6348140432583</v>
      </c>
      <c r="V118" s="41">
        <f t="shared" si="134"/>
        <v>25.442096389248963</v>
      </c>
      <c r="W118" s="41">
        <f t="shared" si="135"/>
        <v>69.794162269665847</v>
      </c>
      <c r="X118" s="34">
        <v>0.90314241051745558</v>
      </c>
      <c r="Y118" s="34">
        <v>0.7333034807309261</v>
      </c>
      <c r="Z118" s="38">
        <v>0.65430042055617232</v>
      </c>
      <c r="AB118" s="6">
        <v>1914</v>
      </c>
      <c r="AC118" s="74">
        <f t="shared" si="136"/>
        <v>6260.7398121383258</v>
      </c>
      <c r="AD118" s="74">
        <f t="shared" si="137"/>
        <v>217.75782382534391</v>
      </c>
      <c r="AE118" s="74">
        <f t="shared" si="138"/>
        <v>405.5638280167185</v>
      </c>
      <c r="AF118" s="74">
        <f t="shared" si="139"/>
        <v>118.997769897121</v>
      </c>
      <c r="AG118" s="74">
        <f t="shared" si="140"/>
        <v>344.85068011002414</v>
      </c>
      <c r="AH118" s="74">
        <f t="shared" si="141"/>
        <v>780.36632776071201</v>
      </c>
      <c r="AI118" s="74">
        <f t="shared" si="142"/>
        <v>214.51978927032022</v>
      </c>
      <c r="AJ118" s="74">
        <f t="shared" si="143"/>
        <v>222.61487565787948</v>
      </c>
      <c r="AK118" s="74">
        <f t="shared" si="144"/>
        <v>287.3755667583535</v>
      </c>
      <c r="AL118" s="74">
        <f t="shared" si="145"/>
        <v>145.71155497606657</v>
      </c>
      <c r="AM118" s="74">
        <f t="shared" si="146"/>
        <v>1063.6943513252859</v>
      </c>
      <c r="AN118" s="74">
        <f t="shared" si="147"/>
        <v>216.94831518658802</v>
      </c>
      <c r="AO118" s="74">
        <f t="shared" si="148"/>
        <v>1716.9678228013177</v>
      </c>
      <c r="AP118" s="74">
        <f t="shared" si="149"/>
        <v>525.37110655259551</v>
      </c>
      <c r="AQ118" s="122">
        <f t="shared" si="150"/>
        <v>6260.7398121383276</v>
      </c>
      <c r="AR118" s="120">
        <f t="shared" si="151"/>
        <v>2442.6685512964668</v>
      </c>
      <c r="AS118" s="120">
        <f t="shared" si="152"/>
        <v>196.66632591865653</v>
      </c>
      <c r="AT118" s="120">
        <f t="shared" si="153"/>
        <v>159.08895466503503</v>
      </c>
      <c r="AU118" s="120">
        <f t="shared" si="154"/>
        <v>3818.0712608418607</v>
      </c>
      <c r="AV118" s="120">
        <f t="shared" si="155"/>
        <v>21.09149790668739</v>
      </c>
      <c r="AW118" s="120">
        <f t="shared" si="156"/>
        <v>57.859360521552986</v>
      </c>
      <c r="AX118" s="34">
        <v>0.90314241051745558</v>
      </c>
      <c r="AY118" s="34">
        <v>0.7333034807309261</v>
      </c>
      <c r="AZ118" s="38">
        <v>0.65430042055617232</v>
      </c>
      <c r="BB118" s="6">
        <v>1914</v>
      </c>
      <c r="BC118" s="74">
        <f t="shared" si="157"/>
        <v>9568.6012349136727</v>
      </c>
      <c r="BD118" s="74">
        <f t="shared" si="158"/>
        <v>332.81015414944119</v>
      </c>
      <c r="BE118" s="74">
        <f t="shared" si="159"/>
        <v>619.8434469474721</v>
      </c>
      <c r="BF118" s="74">
        <f t="shared" si="160"/>
        <v>181.87023293668344</v>
      </c>
      <c r="BG118" s="74">
        <f t="shared" si="161"/>
        <v>527.05251177569494</v>
      </c>
      <c r="BH118" s="74">
        <f t="shared" si="162"/>
        <v>1192.6728200745774</v>
      </c>
      <c r="BI118" s="74">
        <f t="shared" si="163"/>
        <v>327.86130427361309</v>
      </c>
      <c r="BJ118" s="74">
        <f t="shared" si="164"/>
        <v>340.23342896318343</v>
      </c>
      <c r="BK118" s="74">
        <f t="shared" si="165"/>
        <v>439.21042647974582</v>
      </c>
      <c r="BL118" s="74">
        <f t="shared" si="166"/>
        <v>222.6982444122655</v>
      </c>
      <c r="BM118" s="74">
        <f t="shared" si="167"/>
        <v>1625.6971842095381</v>
      </c>
      <c r="BN118" s="74">
        <f t="shared" si="168"/>
        <v>331.57294168048423</v>
      </c>
      <c r="BO118" s="74">
        <f t="shared" si="169"/>
        <v>2624.1276466578615</v>
      </c>
      <c r="BP118" s="74">
        <f t="shared" si="170"/>
        <v>802.95089235311275</v>
      </c>
      <c r="BQ118" s="43">
        <f t="shared" si="171"/>
        <v>9568.6012349136727</v>
      </c>
      <c r="BR118" s="120">
        <f t="shared" si="172"/>
        <v>3733.252302084928</v>
      </c>
      <c r="BS118" s="120">
        <f t="shared" si="173"/>
        <v>300.5749648632123</v>
      </c>
      <c r="BT118" s="120">
        <f t="shared" si="174"/>
        <v>243.14359225049145</v>
      </c>
      <c r="BU118" s="120">
        <f t="shared" si="177"/>
        <v>5835.3489328287451</v>
      </c>
      <c r="BV118" s="120">
        <f t="shared" si="175"/>
        <v>32.235189286228902</v>
      </c>
      <c r="BW118" s="120">
        <f t="shared" si="176"/>
        <v>88.429349429992783</v>
      </c>
      <c r="BX118" s="34">
        <v>0.90314241051745558</v>
      </c>
      <c r="BY118" s="34">
        <v>0.7333034807309261</v>
      </c>
      <c r="BZ118" s="38">
        <v>0.65430042055617232</v>
      </c>
    </row>
    <row r="119" spans="2:78">
      <c r="B119" s="6">
        <v>1915</v>
      </c>
      <c r="C119" s="43">
        <v>5909.3661010621181</v>
      </c>
      <c r="D119" s="74">
        <f t="shared" si="128"/>
        <v>205.53652459085981</v>
      </c>
      <c r="E119" s="74">
        <f t="shared" si="128"/>
        <v>382.80222609673143</v>
      </c>
      <c r="F119" s="74">
        <f t="shared" si="128"/>
        <v>112.31921604035833</v>
      </c>
      <c r="G119" s="74">
        <f t="shared" si="128"/>
        <v>325.49650362716085</v>
      </c>
      <c r="H119" s="74">
        <f t="shared" si="128"/>
        <v>736.56955280888053</v>
      </c>
      <c r="I119" s="74">
        <f t="shared" si="128"/>
        <v>202.48021939248272</v>
      </c>
      <c r="J119" s="74">
        <f t="shared" si="128"/>
        <v>210.12098238842549</v>
      </c>
      <c r="K119" s="74">
        <f t="shared" si="128"/>
        <v>271.24708635596738</v>
      </c>
      <c r="L119" s="74">
        <f t="shared" si="128"/>
        <v>137.53373392696938</v>
      </c>
      <c r="M119" s="74">
        <f t="shared" si="128"/>
        <v>1003.9962576668764</v>
      </c>
      <c r="N119" s="74">
        <f t="shared" si="128"/>
        <v>204.77244829126553</v>
      </c>
      <c r="O119" s="74">
        <f t="shared" si="128"/>
        <v>1620.6058314394561</v>
      </c>
      <c r="P119" s="74">
        <f t="shared" si="128"/>
        <v>495.88551843668409</v>
      </c>
      <c r="Q119" s="83">
        <f t="shared" si="129"/>
        <v>5909.3661010621181</v>
      </c>
      <c r="R119" s="41">
        <f t="shared" si="130"/>
        <v>2305.5778017121875</v>
      </c>
      <c r="S119" s="41">
        <f t="shared" si="131"/>
        <v>185.62875226836942</v>
      </c>
      <c r="T119" s="41">
        <f t="shared" si="132"/>
        <v>150.16034908977861</v>
      </c>
      <c r="U119" s="41">
        <f t="shared" si="133"/>
        <v>3603.7882993499306</v>
      </c>
      <c r="V119" s="41">
        <f t="shared" si="134"/>
        <v>19.907772322490395</v>
      </c>
      <c r="W119" s="41">
        <f t="shared" si="135"/>
        <v>54.612099201486934</v>
      </c>
      <c r="X119" s="34">
        <v>0.90314241051745558</v>
      </c>
      <c r="Y119" s="34">
        <v>0.7333034807309261</v>
      </c>
      <c r="Z119" s="38">
        <v>0.55111112802632034</v>
      </c>
      <c r="AB119" s="6">
        <v>1915</v>
      </c>
      <c r="AC119" s="74">
        <f t="shared" si="136"/>
        <v>4898.8644977804961</v>
      </c>
      <c r="AD119" s="74">
        <f t="shared" si="137"/>
        <v>170.38977888582278</v>
      </c>
      <c r="AE119" s="74">
        <f t="shared" si="138"/>
        <v>317.34304543419034</v>
      </c>
      <c r="AF119" s="74">
        <f t="shared" si="139"/>
        <v>93.112630097457043</v>
      </c>
      <c r="AG119" s="74">
        <f t="shared" si="140"/>
        <v>269.83660150691634</v>
      </c>
      <c r="AH119" s="74">
        <f t="shared" si="141"/>
        <v>610.6161592785619</v>
      </c>
      <c r="AI119" s="74">
        <f t="shared" si="142"/>
        <v>167.85610187636817</v>
      </c>
      <c r="AJ119" s="74">
        <f t="shared" si="143"/>
        <v>174.19029440000472</v>
      </c>
      <c r="AK119" s="74">
        <f t="shared" si="144"/>
        <v>224.86383458909694</v>
      </c>
      <c r="AL119" s="74">
        <f t="shared" si="145"/>
        <v>114.01546542545761</v>
      </c>
      <c r="AM119" s="74">
        <f t="shared" si="146"/>
        <v>832.31289760584048</v>
      </c>
      <c r="AN119" s="74">
        <f t="shared" si="147"/>
        <v>169.75635963345911</v>
      </c>
      <c r="AO119" s="74">
        <f t="shared" si="148"/>
        <v>1343.482234263309</v>
      </c>
      <c r="AP119" s="74">
        <f t="shared" si="149"/>
        <v>411.08909478401108</v>
      </c>
      <c r="AQ119" s="122">
        <f t="shared" si="150"/>
        <v>4898.8644977804952</v>
      </c>
      <c r="AR119" s="120">
        <f t="shared" si="151"/>
        <v>1911.3239976194031</v>
      </c>
      <c r="AS119" s="120">
        <f t="shared" si="152"/>
        <v>153.88623563047824</v>
      </c>
      <c r="AT119" s="120">
        <f t="shared" si="153"/>
        <v>124.48292939542645</v>
      </c>
      <c r="AU119" s="120">
        <f t="shared" si="154"/>
        <v>2987.540500161092</v>
      </c>
      <c r="AV119" s="120">
        <f t="shared" si="155"/>
        <v>16.503543255344535</v>
      </c>
      <c r="AW119" s="120">
        <f t="shared" si="156"/>
        <v>45.273430238032667</v>
      </c>
      <c r="AX119" s="34">
        <v>0.90314241051745558</v>
      </c>
      <c r="AY119" s="34">
        <v>0.7333034807309261</v>
      </c>
      <c r="AZ119" s="38">
        <v>0.55111112802632034</v>
      </c>
      <c r="BB119" s="6">
        <v>1915</v>
      </c>
      <c r="BC119" s="74">
        <f t="shared" si="157"/>
        <v>8889.0683723347593</v>
      </c>
      <c r="BD119" s="74">
        <f t="shared" si="158"/>
        <v>309.17499252108223</v>
      </c>
      <c r="BE119" s="74">
        <f t="shared" si="159"/>
        <v>575.82405670283333</v>
      </c>
      <c r="BF119" s="74">
        <f t="shared" si="160"/>
        <v>168.95436394274751</v>
      </c>
      <c r="BG119" s="74">
        <f t="shared" si="161"/>
        <v>489.62285060959482</v>
      </c>
      <c r="BH119" s="74">
        <f t="shared" si="162"/>
        <v>1107.9728356517592</v>
      </c>
      <c r="BI119" s="74">
        <f t="shared" si="163"/>
        <v>304.57759486277615</v>
      </c>
      <c r="BJ119" s="74">
        <f t="shared" si="164"/>
        <v>316.07108900854132</v>
      </c>
      <c r="BK119" s="74">
        <f t="shared" si="165"/>
        <v>408.01904217466233</v>
      </c>
      <c r="BL119" s="74">
        <f t="shared" si="166"/>
        <v>206.88289462377247</v>
      </c>
      <c r="BM119" s="74">
        <f t="shared" si="167"/>
        <v>1510.2451307535389</v>
      </c>
      <c r="BN119" s="74">
        <f t="shared" si="168"/>
        <v>308.0256431065057</v>
      </c>
      <c r="BO119" s="74">
        <f t="shared" si="169"/>
        <v>2437.7701083167858</v>
      </c>
      <c r="BP119" s="74">
        <f t="shared" si="170"/>
        <v>745.92777006015751</v>
      </c>
      <c r="BQ119" s="43">
        <f t="shared" si="171"/>
        <v>8889.0683723347574</v>
      </c>
      <c r="BR119" s="120">
        <f t="shared" si="172"/>
        <v>3468.1281150398408</v>
      </c>
      <c r="BS119" s="120">
        <f t="shared" si="173"/>
        <v>279.22904801720648</v>
      </c>
      <c r="BT119" s="120">
        <f t="shared" si="174"/>
        <v>225.87627624438261</v>
      </c>
      <c r="BU119" s="120">
        <f t="shared" si="177"/>
        <v>5420.9402572949166</v>
      </c>
      <c r="BV119" s="120">
        <f t="shared" si="175"/>
        <v>29.945944503875722</v>
      </c>
      <c r="BW119" s="120">
        <f t="shared" si="176"/>
        <v>82.149366862123074</v>
      </c>
      <c r="BX119" s="34">
        <v>0.90314241051745558</v>
      </c>
      <c r="BY119" s="34">
        <v>0.7333034807309261</v>
      </c>
      <c r="BZ119" s="38">
        <v>0.55111112802632034</v>
      </c>
    </row>
    <row r="120" spans="2:78">
      <c r="B120" s="6">
        <v>1916</v>
      </c>
      <c r="C120" s="43">
        <v>5100.5050624943879</v>
      </c>
      <c r="D120" s="74">
        <f t="shared" si="128"/>
        <v>177.40313703271147</v>
      </c>
      <c r="E120" s="74">
        <f t="shared" si="128"/>
        <v>330.40509908322838</v>
      </c>
      <c r="F120" s="74">
        <f t="shared" si="128"/>
        <v>96.945208713043058</v>
      </c>
      <c r="G120" s="74">
        <f t="shared" si="128"/>
        <v>280.94325790310438</v>
      </c>
      <c r="H120" s="74">
        <f t="shared" si="128"/>
        <v>635.74953196852732</v>
      </c>
      <c r="I120" s="74">
        <f t="shared" si="128"/>
        <v>174.76517216977152</v>
      </c>
      <c r="J120" s="74">
        <f t="shared" si="128"/>
        <v>181.3600843271214</v>
      </c>
      <c r="K120" s="74">
        <f t="shared" si="128"/>
        <v>234.11938158592031</v>
      </c>
      <c r="L120" s="74">
        <f t="shared" si="128"/>
        <v>118.70841883229762</v>
      </c>
      <c r="M120" s="74">
        <f t="shared" si="128"/>
        <v>866.5714574757726</v>
      </c>
      <c r="N120" s="74">
        <f t="shared" si="128"/>
        <v>176.74364581697645</v>
      </c>
      <c r="O120" s="74">
        <f t="shared" si="128"/>
        <v>1398.7808685739069</v>
      </c>
      <c r="P120" s="74">
        <f t="shared" si="128"/>
        <v>428.0097990120064</v>
      </c>
      <c r="Q120" s="83">
        <f t="shared" si="129"/>
        <v>5100.5050624943879</v>
      </c>
      <c r="R120" s="41">
        <f t="shared" si="130"/>
        <v>1989.9953816525406</v>
      </c>
      <c r="S120" s="41">
        <f t="shared" si="131"/>
        <v>160.22029681308152</v>
      </c>
      <c r="T120" s="41">
        <f t="shared" si="132"/>
        <v>129.60673067466283</v>
      </c>
      <c r="U120" s="41">
        <f t="shared" si="133"/>
        <v>3110.5096808418475</v>
      </c>
      <c r="V120" s="41">
        <f t="shared" si="134"/>
        <v>17.182840219629941</v>
      </c>
      <c r="W120" s="41">
        <f t="shared" si="135"/>
        <v>47.136915142313633</v>
      </c>
      <c r="X120" s="34">
        <v>0.90314241051745558</v>
      </c>
      <c r="Y120" s="34">
        <v>0.7333034807309261</v>
      </c>
      <c r="Z120" s="38">
        <v>0.53595561664066571</v>
      </c>
      <c r="AB120" s="6">
        <v>1916</v>
      </c>
      <c r="AC120" s="74">
        <f t="shared" si="136"/>
        <v>4228.3186968078471</v>
      </c>
      <c r="AD120" s="74">
        <f t="shared" si="137"/>
        <v>147.06720060011781</v>
      </c>
      <c r="AE120" s="74">
        <f t="shared" si="138"/>
        <v>273.90582713999629</v>
      </c>
      <c r="AF120" s="74">
        <f t="shared" si="139"/>
        <v>80.367578023112685</v>
      </c>
      <c r="AG120" s="74">
        <f t="shared" si="140"/>
        <v>232.90196080167351</v>
      </c>
      <c r="AH120" s="74">
        <f t="shared" si="141"/>
        <v>527.03636200190908</v>
      </c>
      <c r="AI120" s="74">
        <f t="shared" si="142"/>
        <v>144.88032772874058</v>
      </c>
      <c r="AJ120" s="74">
        <f t="shared" si="143"/>
        <v>150.34750990718362</v>
      </c>
      <c r="AK120" s="74">
        <f t="shared" si="144"/>
        <v>194.08496733472793</v>
      </c>
      <c r="AL120" s="74">
        <f t="shared" si="145"/>
        <v>98.40927921197472</v>
      </c>
      <c r="AM120" s="74">
        <f t="shared" si="146"/>
        <v>718.38773824741543</v>
      </c>
      <c r="AN120" s="74">
        <f t="shared" si="147"/>
        <v>146.52048238227349</v>
      </c>
      <c r="AO120" s="74">
        <f t="shared" si="148"/>
        <v>1159.5893400477687</v>
      </c>
      <c r="AP120" s="74">
        <f t="shared" si="149"/>
        <v>354.82012338095331</v>
      </c>
      <c r="AQ120" s="122">
        <f t="shared" si="150"/>
        <v>4228.3186968078471</v>
      </c>
      <c r="AR120" s="120">
        <f t="shared" si="151"/>
        <v>1649.7061713899559</v>
      </c>
      <c r="AS120" s="120">
        <f t="shared" si="152"/>
        <v>132.82262605804459</v>
      </c>
      <c r="AT120" s="120">
        <f t="shared" si="153"/>
        <v>107.44397972929548</v>
      </c>
      <c r="AU120" s="120">
        <f t="shared" si="154"/>
        <v>2578.6125254178914</v>
      </c>
      <c r="AV120" s="120">
        <f t="shared" si="155"/>
        <v>14.24457454207322</v>
      </c>
      <c r="AW120" s="120">
        <f t="shared" si="156"/>
        <v>39.076502652978</v>
      </c>
      <c r="AX120" s="34">
        <v>0.90314241051745558</v>
      </c>
      <c r="AY120" s="34">
        <v>0.7333034807309261</v>
      </c>
      <c r="AZ120" s="38">
        <v>0.53595561664066571</v>
      </c>
      <c r="BB120" s="6">
        <v>1916</v>
      </c>
      <c r="BC120" s="74">
        <f t="shared" si="157"/>
        <v>7889.3075574254981</v>
      </c>
      <c r="BD120" s="74">
        <f t="shared" si="158"/>
        <v>274.40182737877677</v>
      </c>
      <c r="BE120" s="74">
        <f t="shared" si="159"/>
        <v>511.06065247868821</v>
      </c>
      <c r="BF120" s="74">
        <f t="shared" si="160"/>
        <v>149.95192797278875</v>
      </c>
      <c r="BG120" s="74">
        <f t="shared" si="161"/>
        <v>434.55456677828579</v>
      </c>
      <c r="BH120" s="74">
        <f t="shared" si="162"/>
        <v>983.35822153583922</v>
      </c>
      <c r="BI120" s="74">
        <f t="shared" si="163"/>
        <v>270.32150280808861</v>
      </c>
      <c r="BJ120" s="74">
        <f t="shared" si="164"/>
        <v>280.52231423480896</v>
      </c>
      <c r="BK120" s="74">
        <f t="shared" si="165"/>
        <v>362.12880564857153</v>
      </c>
      <c r="BL120" s="74">
        <f t="shared" si="166"/>
        <v>183.61460568096584</v>
      </c>
      <c r="BM120" s="74">
        <f t="shared" si="167"/>
        <v>1340.3866214710504</v>
      </c>
      <c r="BN120" s="74">
        <f t="shared" si="168"/>
        <v>273.38174623610468</v>
      </c>
      <c r="BO120" s="74">
        <f t="shared" si="169"/>
        <v>2163.5921036073805</v>
      </c>
      <c r="BP120" s="74">
        <f t="shared" si="170"/>
        <v>662.03266159414898</v>
      </c>
      <c r="BQ120" s="43">
        <f t="shared" si="171"/>
        <v>7889.3075574254981</v>
      </c>
      <c r="BR120" s="120">
        <f t="shared" si="172"/>
        <v>3078.0648997209969</v>
      </c>
      <c r="BS120" s="120">
        <f t="shared" si="173"/>
        <v>247.8239278292632</v>
      </c>
      <c r="BT120" s="120">
        <f t="shared" si="174"/>
        <v>200.47178608323432</v>
      </c>
      <c r="BU120" s="120">
        <f t="shared" si="177"/>
        <v>4811.2426577045007</v>
      </c>
      <c r="BV120" s="120">
        <f t="shared" si="175"/>
        <v>26.577899549513578</v>
      </c>
      <c r="BW120" s="120">
        <f t="shared" si="176"/>
        <v>72.909960152870354</v>
      </c>
      <c r="BX120" s="34">
        <v>0.90314241051745558</v>
      </c>
      <c r="BY120" s="34">
        <v>0.7333034807309261</v>
      </c>
      <c r="BZ120" s="38">
        <v>0.53595561664066571</v>
      </c>
    </row>
    <row r="121" spans="2:78">
      <c r="B121" s="6">
        <v>1917</v>
      </c>
      <c r="C121" s="43">
        <v>6889.5140134829398</v>
      </c>
      <c r="D121" s="74">
        <f t="shared" si="128"/>
        <v>239.62752387211157</v>
      </c>
      <c r="E121" s="74">
        <f t="shared" si="128"/>
        <v>446.29512810382113</v>
      </c>
      <c r="F121" s="74">
        <f t="shared" si="128"/>
        <v>130.94886992267806</v>
      </c>
      <c r="G121" s="74">
        <f t="shared" si="128"/>
        <v>379.48448018408749</v>
      </c>
      <c r="H121" s="74">
        <f t="shared" si="128"/>
        <v>858.73952792831062</v>
      </c>
      <c r="I121" s="74">
        <f t="shared" si="128"/>
        <v>236.06428931639243</v>
      </c>
      <c r="J121" s="74">
        <f t="shared" si="128"/>
        <v>244.9723757056903</v>
      </c>
      <c r="K121" s="74">
        <f t="shared" si="128"/>
        <v>316.23706682007287</v>
      </c>
      <c r="L121" s="74">
        <f t="shared" si="128"/>
        <v>160.34555500736093</v>
      </c>
      <c r="M121" s="74">
        <f t="shared" si="128"/>
        <v>1170.5225515537345</v>
      </c>
      <c r="N121" s="74">
        <f t="shared" si="128"/>
        <v>238.73671523318177</v>
      </c>
      <c r="O121" s="74">
        <f t="shared" si="128"/>
        <v>1889.4051231700691</v>
      </c>
      <c r="P121" s="74">
        <f t="shared" si="128"/>
        <v>578.13480666542898</v>
      </c>
      <c r="Q121" s="83">
        <f t="shared" si="129"/>
        <v>6889.5140134829408</v>
      </c>
      <c r="R121" s="41">
        <f t="shared" si="130"/>
        <v>2687.9889149559276</v>
      </c>
      <c r="S121" s="41">
        <f t="shared" si="131"/>
        <v>216.41777953618796</v>
      </c>
      <c r="T121" s="41">
        <f t="shared" si="132"/>
        <v>175.06646425876011</v>
      </c>
      <c r="U121" s="41">
        <f t="shared" si="133"/>
        <v>4201.5250985270131</v>
      </c>
      <c r="V121" s="41">
        <f t="shared" si="134"/>
        <v>23.209744335923595</v>
      </c>
      <c r="W121" s="41">
        <f t="shared" si="135"/>
        <v>63.67025097442167</v>
      </c>
      <c r="X121" s="46">
        <v>0.90314241051745558</v>
      </c>
      <c r="Y121">
        <v>0.7333034807309261</v>
      </c>
      <c r="Z121" s="38">
        <v>0.68456393979820251</v>
      </c>
      <c r="AB121" s="6">
        <v>1917</v>
      </c>
      <c r="AC121" s="74">
        <f t="shared" si="136"/>
        <v>5711.4071171773567</v>
      </c>
      <c r="AD121" s="74">
        <f t="shared" si="137"/>
        <v>198.65121728998048</v>
      </c>
      <c r="AE121" s="74">
        <f t="shared" si="138"/>
        <v>369.9786611980677</v>
      </c>
      <c r="AF121" s="74">
        <f t="shared" si="139"/>
        <v>108.5566131659001</v>
      </c>
      <c r="AG121" s="74">
        <f t="shared" si="140"/>
        <v>314.59263407260852</v>
      </c>
      <c r="AH121" s="74">
        <f t="shared" si="141"/>
        <v>711.89506865256942</v>
      </c>
      <c r="AI121" s="74">
        <f t="shared" si="142"/>
        <v>195.69729584328931</v>
      </c>
      <c r="AJ121" s="74">
        <f t="shared" si="143"/>
        <v>203.08209946001725</v>
      </c>
      <c r="AK121" s="74">
        <f t="shared" si="144"/>
        <v>262.16052839384042</v>
      </c>
      <c r="AL121" s="74">
        <f t="shared" si="145"/>
        <v>132.9264651011022</v>
      </c>
      <c r="AM121" s="74">
        <f t="shared" si="146"/>
        <v>970.36319523804582</v>
      </c>
      <c r="AN121" s="74">
        <f t="shared" si="147"/>
        <v>197.91273692830768</v>
      </c>
      <c r="AO121" s="74">
        <f t="shared" si="148"/>
        <v>1566.3168471079873</v>
      </c>
      <c r="AP121" s="74">
        <f t="shared" si="149"/>
        <v>479.27375472564063</v>
      </c>
      <c r="AQ121" s="122">
        <f t="shared" si="150"/>
        <v>5711.4071171773576</v>
      </c>
      <c r="AR121" s="120">
        <f t="shared" si="151"/>
        <v>2228.3428104984641</v>
      </c>
      <c r="AS121" s="120">
        <f t="shared" si="152"/>
        <v>179.41033923549983</v>
      </c>
      <c r="AT121" s="120">
        <f t="shared" si="153"/>
        <v>145.13009887051211</v>
      </c>
      <c r="AU121" s="120">
        <f t="shared" si="154"/>
        <v>3483.0643066788934</v>
      </c>
      <c r="AV121" s="120">
        <f t="shared" si="155"/>
        <v>19.240878054480657</v>
      </c>
      <c r="AW121" s="120">
        <f t="shared" si="156"/>
        <v>52.782638057795559</v>
      </c>
      <c r="AX121" s="46">
        <v>0.90314241051745558</v>
      </c>
      <c r="AY121">
        <v>0.7333034807309261</v>
      </c>
      <c r="AZ121" s="38">
        <v>0.68456393979820251</v>
      </c>
      <c r="BB121" s="6">
        <v>1917</v>
      </c>
      <c r="BC121" s="74">
        <f t="shared" si="157"/>
        <v>8343.1317151484491</v>
      </c>
      <c r="BD121" s="74">
        <f t="shared" si="158"/>
        <v>290.18650522044646</v>
      </c>
      <c r="BE121" s="74">
        <f t="shared" si="159"/>
        <v>540.45888147005076</v>
      </c>
      <c r="BF121" s="74">
        <f t="shared" si="160"/>
        <v>158.5777556409131</v>
      </c>
      <c r="BG121" s="74">
        <f t="shared" si="161"/>
        <v>459.55186328591151</v>
      </c>
      <c r="BH121" s="74">
        <f t="shared" si="162"/>
        <v>1039.9248737268042</v>
      </c>
      <c r="BI121" s="74">
        <f t="shared" si="163"/>
        <v>285.87146425062565</v>
      </c>
      <c r="BJ121" s="74">
        <f t="shared" si="164"/>
        <v>296.65906667517766</v>
      </c>
      <c r="BK121" s="74">
        <f t="shared" si="165"/>
        <v>382.9598860715929</v>
      </c>
      <c r="BL121" s="74">
        <f t="shared" si="166"/>
        <v>194.17684364193445</v>
      </c>
      <c r="BM121" s="74">
        <f t="shared" si="167"/>
        <v>1417.4909585861212</v>
      </c>
      <c r="BN121" s="74">
        <f t="shared" si="168"/>
        <v>289.10774497799122</v>
      </c>
      <c r="BO121" s="74">
        <f t="shared" si="169"/>
        <v>2288.0504742474604</v>
      </c>
      <c r="BP121" s="74">
        <f t="shared" si="170"/>
        <v>700.1153973534191</v>
      </c>
      <c r="BQ121" s="43">
        <f t="shared" si="171"/>
        <v>8343.1317151484491</v>
      </c>
      <c r="BR121" s="120">
        <f t="shared" si="172"/>
        <v>3255.1273605725432</v>
      </c>
      <c r="BS121" s="120">
        <f t="shared" si="173"/>
        <v>262.07973982443025</v>
      </c>
      <c r="BT121" s="120">
        <f t="shared" si="174"/>
        <v>212.00371569862989</v>
      </c>
      <c r="BU121" s="120">
        <f t="shared" si="177"/>
        <v>5088.0043545759054</v>
      </c>
      <c r="BV121" s="120">
        <f t="shared" si="175"/>
        <v>28.106765396016236</v>
      </c>
      <c r="BW121" s="120">
        <f t="shared" si="176"/>
        <v>77.104029279361342</v>
      </c>
      <c r="BX121" s="46">
        <v>0.90314241051745558</v>
      </c>
      <c r="BY121">
        <v>0.7333034807309261</v>
      </c>
      <c r="BZ121" s="38">
        <v>0.68456393979820251</v>
      </c>
    </row>
    <row r="122" spans="2:78">
      <c r="B122" s="6">
        <v>1918</v>
      </c>
      <c r="C122" s="43">
        <v>9903.1292346095506</v>
      </c>
      <c r="D122" s="74">
        <f t="shared" si="128"/>
        <v>344.44553453710489</v>
      </c>
      <c r="E122" s="74">
        <f t="shared" si="128"/>
        <v>641.51380224196851</v>
      </c>
      <c r="F122" s="74">
        <f t="shared" si="128"/>
        <v>188.22860065782311</v>
      </c>
      <c r="G122" s="74">
        <f t="shared" si="128"/>
        <v>545.47880190634453</v>
      </c>
      <c r="H122" s="74">
        <f t="shared" si="128"/>
        <v>1234.3698709805544</v>
      </c>
      <c r="I122" s="74">
        <f t="shared" si="128"/>
        <v>339.32366785253828</v>
      </c>
      <c r="J122" s="74">
        <f t="shared" si="128"/>
        <v>352.12833456395481</v>
      </c>
      <c r="K122" s="74">
        <f t="shared" si="128"/>
        <v>454.56566825528711</v>
      </c>
      <c r="L122" s="74">
        <f t="shared" si="128"/>
        <v>230.48400080549771</v>
      </c>
      <c r="M122" s="74">
        <f t="shared" si="128"/>
        <v>1682.533205880133</v>
      </c>
      <c r="N122" s="74">
        <f t="shared" si="128"/>
        <v>343.16506786596324</v>
      </c>
      <c r="O122" s="74">
        <f t="shared" si="128"/>
        <v>2715.8698094914475</v>
      </c>
      <c r="P122" s="74">
        <f t="shared" si="128"/>
        <v>831.02286957093327</v>
      </c>
      <c r="Q122" s="83">
        <f t="shared" si="129"/>
        <v>9903.1292346095506</v>
      </c>
      <c r="R122" s="41">
        <f t="shared" si="130"/>
        <v>3864.1696191015076</v>
      </c>
      <c r="S122" s="41">
        <f t="shared" si="131"/>
        <v>311.81133193697951</v>
      </c>
      <c r="T122" s="41">
        <f t="shared" si="132"/>
        <v>251.3152089613445</v>
      </c>
      <c r="U122" s="41">
        <f t="shared" si="133"/>
        <v>6038.9596155080435</v>
      </c>
      <c r="V122" s="41">
        <f t="shared" si="134"/>
        <v>32.634202600125377</v>
      </c>
      <c r="W122" s="41">
        <f t="shared" si="135"/>
        <v>91.849858904618742</v>
      </c>
      <c r="X122" s="46">
        <v>0.90525584068325349</v>
      </c>
      <c r="Y122">
        <v>0.7323449630936959</v>
      </c>
      <c r="Z122" s="38">
        <v>1.1049866863756583</v>
      </c>
      <c r="AB122" s="6">
        <v>1918</v>
      </c>
      <c r="AC122" s="74">
        <f t="shared" si="136"/>
        <v>8209.6941354913179</v>
      </c>
      <c r="AD122" s="74">
        <f t="shared" si="137"/>
        <v>285.54534813125991</v>
      </c>
      <c r="AE122" s="74">
        <f t="shared" si="138"/>
        <v>531.8149420585919</v>
      </c>
      <c r="AF122" s="74">
        <f t="shared" si="139"/>
        <v>156.04150994533535</v>
      </c>
      <c r="AG122" s="74">
        <f t="shared" si="140"/>
        <v>452.2019267803596</v>
      </c>
      <c r="AH122" s="74">
        <f t="shared" si="141"/>
        <v>1023.2926230428795</v>
      </c>
      <c r="AI122" s="74">
        <f t="shared" si="142"/>
        <v>281.29932064975424</v>
      </c>
      <c r="AJ122" s="74">
        <f t="shared" si="143"/>
        <v>291.91438935351852</v>
      </c>
      <c r="AK122" s="74">
        <f t="shared" si="144"/>
        <v>376.83493898363298</v>
      </c>
      <c r="AL122" s="74">
        <f t="shared" si="145"/>
        <v>191.0712366677576</v>
      </c>
      <c r="AM122" s="74">
        <f t="shared" si="146"/>
        <v>1394.8200276746302</v>
      </c>
      <c r="AN122" s="74">
        <f t="shared" si="147"/>
        <v>284.48384126088354</v>
      </c>
      <c r="AO122" s="74">
        <f t="shared" si="148"/>
        <v>2251.4560720684099</v>
      </c>
      <c r="AP122" s="74">
        <f t="shared" si="149"/>
        <v>688.91795887430362</v>
      </c>
      <c r="AQ122" s="122">
        <f t="shared" si="150"/>
        <v>8209.6941354913179</v>
      </c>
      <c r="AR122" s="120">
        <f t="shared" si="151"/>
        <v>3203.3966142351492</v>
      </c>
      <c r="AS122" s="120">
        <f t="shared" si="152"/>
        <v>258.49159417575601</v>
      </c>
      <c r="AT122" s="120">
        <f t="shared" si="153"/>
        <v>208.3403082289546</v>
      </c>
      <c r="AU122" s="120">
        <f t="shared" si="154"/>
        <v>5006.2975212561687</v>
      </c>
      <c r="AV122" s="120">
        <f t="shared" si="155"/>
        <v>27.053753955503936</v>
      </c>
      <c r="AW122" s="120">
        <f t="shared" si="156"/>
        <v>76.143533031928939</v>
      </c>
      <c r="AX122" s="46">
        <v>0.90525584068325349</v>
      </c>
      <c r="AY122">
        <v>0.7323449630936959</v>
      </c>
      <c r="AZ122" s="38">
        <v>1.1049866863756583</v>
      </c>
      <c r="BB122" s="6">
        <v>1918</v>
      </c>
      <c r="BC122" s="74">
        <f t="shared" si="157"/>
        <v>7429.6769696103811</v>
      </c>
      <c r="BD122" s="74">
        <f t="shared" si="158"/>
        <v>258.415193279699</v>
      </c>
      <c r="BE122" s="74">
        <f t="shared" si="159"/>
        <v>481.28628934248781</v>
      </c>
      <c r="BF122" s="74">
        <f t="shared" si="160"/>
        <v>141.2157375915084</v>
      </c>
      <c r="BG122" s="74">
        <f t="shared" si="161"/>
        <v>409.23744363253456</v>
      </c>
      <c r="BH122" s="74">
        <f t="shared" si="162"/>
        <v>926.06783019193267</v>
      </c>
      <c r="BI122" s="74">
        <f t="shared" si="163"/>
        <v>254.57258817516822</v>
      </c>
      <c r="BJ122" s="74">
        <f t="shared" si="164"/>
        <v>264.17910093649527</v>
      </c>
      <c r="BK122" s="74">
        <f t="shared" si="165"/>
        <v>341.0312030271121</v>
      </c>
      <c r="BL122" s="74">
        <f t="shared" si="166"/>
        <v>172.91722970388787</v>
      </c>
      <c r="BM122" s="74">
        <f t="shared" si="167"/>
        <v>1262.295776838381</v>
      </c>
      <c r="BN122" s="74">
        <f t="shared" si="168"/>
        <v>257.45454200356636</v>
      </c>
      <c r="BO122" s="74">
        <f t="shared" si="169"/>
        <v>2037.541356677478</v>
      </c>
      <c r="BP122" s="74">
        <f t="shared" si="170"/>
        <v>623.46267821012884</v>
      </c>
      <c r="BQ122" s="43">
        <f t="shared" si="171"/>
        <v>7429.6769696103802</v>
      </c>
      <c r="BR122" s="120">
        <f t="shared" si="172"/>
        <v>2899.0363899697718</v>
      </c>
      <c r="BS122" s="120">
        <f t="shared" si="173"/>
        <v>233.93186303773936</v>
      </c>
      <c r="BT122" s="120">
        <f t="shared" si="174"/>
        <v>188.54553706190617</v>
      </c>
      <c r="BU122" s="120">
        <f t="shared" si="177"/>
        <v>4530.6405796406088</v>
      </c>
      <c r="BV122" s="120">
        <f t="shared" si="175"/>
        <v>24.483330241959646</v>
      </c>
      <c r="BW122" s="120">
        <f t="shared" si="176"/>
        <v>68.909004941660172</v>
      </c>
      <c r="BX122" s="46">
        <v>0.90525584068325349</v>
      </c>
      <c r="BY122">
        <v>0.7323449630936959</v>
      </c>
      <c r="BZ122" s="38">
        <v>1.1049866863756583</v>
      </c>
    </row>
    <row r="123" spans="2:78">
      <c r="B123" s="6">
        <v>1919</v>
      </c>
      <c r="C123" s="43">
        <v>10930.044013064136</v>
      </c>
      <c r="D123" s="74">
        <f t="shared" si="128"/>
        <v>380.16315483763287</v>
      </c>
      <c r="E123" s="74">
        <f t="shared" si="128"/>
        <v>708.03621031098157</v>
      </c>
      <c r="F123" s="74">
        <f t="shared" si="128"/>
        <v>207.74715152837186</v>
      </c>
      <c r="G123" s="74">
        <f t="shared" si="128"/>
        <v>602.0427656536491</v>
      </c>
      <c r="H123" s="74">
        <f t="shared" si="128"/>
        <v>1362.369075328915</v>
      </c>
      <c r="I123" s="74">
        <f t="shared" si="128"/>
        <v>374.51017112257512</v>
      </c>
      <c r="J123" s="74">
        <f t="shared" si="128"/>
        <v>388.64263041021951</v>
      </c>
      <c r="K123" s="74">
        <f t="shared" si="128"/>
        <v>501.70230471137427</v>
      </c>
      <c r="L123" s="74">
        <f t="shared" si="128"/>
        <v>254.38426717759825</v>
      </c>
      <c r="M123" s="74">
        <f t="shared" si="128"/>
        <v>1857.0051503964669</v>
      </c>
      <c r="N123" s="74">
        <f t="shared" si="128"/>
        <v>378.74990890886846</v>
      </c>
      <c r="O123" s="74">
        <f t="shared" si="128"/>
        <v>2997.4946149093657</v>
      </c>
      <c r="P123" s="74">
        <f t="shared" si="128"/>
        <v>917.19660776811804</v>
      </c>
      <c r="Q123" s="83">
        <f t="shared" si="129"/>
        <v>10930.044013064136</v>
      </c>
      <c r="R123" s="41">
        <f t="shared" si="130"/>
        <v>4266.4258739739571</v>
      </c>
      <c r="S123" s="41">
        <f t="shared" si="131"/>
        <v>343.27141118345804</v>
      </c>
      <c r="T123" s="41">
        <f t="shared" si="132"/>
        <v>279.80645843578674</v>
      </c>
      <c r="U123" s="41">
        <f t="shared" si="133"/>
        <v>6663.6181390901793</v>
      </c>
      <c r="V123" s="41">
        <f t="shared" si="134"/>
        <v>36.891743654174817</v>
      </c>
      <c r="W123" s="41">
        <f t="shared" si="135"/>
        <v>98.943450473081754</v>
      </c>
      <c r="X123" s="46">
        <v>0.90295812946435794</v>
      </c>
      <c r="Y123">
        <v>0.73876310423908598</v>
      </c>
      <c r="Z123" s="38">
        <v>1.5447475388595528</v>
      </c>
      <c r="AB123" s="6">
        <v>1919</v>
      </c>
      <c r="AC123" s="74">
        <f t="shared" si="136"/>
        <v>9061.0064868301688</v>
      </c>
      <c r="AD123" s="74">
        <f t="shared" si="137"/>
        <v>315.15525536039763</v>
      </c>
      <c r="AE123" s="74">
        <f t="shared" si="138"/>
        <v>586.96201834780368</v>
      </c>
      <c r="AF123" s="74">
        <f t="shared" si="139"/>
        <v>172.22238861702027</v>
      </c>
      <c r="AG123" s="74">
        <f t="shared" si="140"/>
        <v>499.09345272687506</v>
      </c>
      <c r="AH123" s="74">
        <f t="shared" si="141"/>
        <v>1129.4039634476705</v>
      </c>
      <c r="AI123" s="74">
        <f t="shared" si="142"/>
        <v>310.46893186061476</v>
      </c>
      <c r="AJ123" s="74">
        <f t="shared" si="143"/>
        <v>322.18474061007197</v>
      </c>
      <c r="AK123" s="74">
        <f t="shared" si="144"/>
        <v>415.91121060572925</v>
      </c>
      <c r="AL123" s="74">
        <f t="shared" si="145"/>
        <v>210.88455749022893</v>
      </c>
      <c r="AM123" s="74">
        <f t="shared" si="146"/>
        <v>1539.4572696786711</v>
      </c>
      <c r="AN123" s="74">
        <f t="shared" si="147"/>
        <v>313.98367448545196</v>
      </c>
      <c r="AO123" s="74">
        <f t="shared" si="148"/>
        <v>2484.923035759864</v>
      </c>
      <c r="AP123" s="74">
        <f t="shared" si="149"/>
        <v>760.3559878397698</v>
      </c>
      <c r="AQ123" s="122">
        <f t="shared" si="150"/>
        <v>9061.0064868301688</v>
      </c>
      <c r="AR123" s="120">
        <f t="shared" si="151"/>
        <v>3536.8670495244096</v>
      </c>
      <c r="AS123" s="120">
        <f t="shared" si="152"/>
        <v>284.57199987108669</v>
      </c>
      <c r="AT123" s="120">
        <f t="shared" si="153"/>
        <v>231.95955404326719</v>
      </c>
      <c r="AU123" s="120">
        <f t="shared" si="154"/>
        <v>5524.1394373057592</v>
      </c>
      <c r="AV123" s="120">
        <f t="shared" si="155"/>
        <v>30.583255489310922</v>
      </c>
      <c r="AW123" s="120">
        <f t="shared" si="156"/>
        <v>82.024120442184767</v>
      </c>
      <c r="AX123" s="46">
        <v>0.90295812946435794</v>
      </c>
      <c r="AY123">
        <v>0.73876310423908598</v>
      </c>
      <c r="AZ123" s="38">
        <v>1.5447475388595528</v>
      </c>
      <c r="BB123" s="6">
        <v>1919</v>
      </c>
      <c r="BC123" s="74">
        <f t="shared" si="157"/>
        <v>5865.6876019492965</v>
      </c>
      <c r="BD123" s="74">
        <f t="shared" si="158"/>
        <v>204.0173215573262</v>
      </c>
      <c r="BE123" s="74">
        <f t="shared" si="159"/>
        <v>379.97278104171153</v>
      </c>
      <c r="BF123" s="74">
        <f t="shared" si="160"/>
        <v>111.48901958708903</v>
      </c>
      <c r="BG123" s="74">
        <f t="shared" si="161"/>
        <v>323.09062819115599</v>
      </c>
      <c r="BH123" s="74">
        <f t="shared" si="162"/>
        <v>731.1252713058085</v>
      </c>
      <c r="BI123" s="74">
        <f t="shared" si="163"/>
        <v>200.98360673862987</v>
      </c>
      <c r="BJ123" s="74">
        <f t="shared" si="164"/>
        <v>208.56789378537067</v>
      </c>
      <c r="BK123" s="74">
        <f t="shared" si="165"/>
        <v>269.24219015929668</v>
      </c>
      <c r="BL123" s="74">
        <f t="shared" si="166"/>
        <v>136.51716684133353</v>
      </c>
      <c r="BM123" s="74">
        <f t="shared" si="167"/>
        <v>996.57531794173474</v>
      </c>
      <c r="BN123" s="74">
        <f t="shared" si="168"/>
        <v>203.25889285265214</v>
      </c>
      <c r="BO123" s="74">
        <f t="shared" si="169"/>
        <v>1608.6272826137133</v>
      </c>
      <c r="BP123" s="74">
        <f t="shared" si="170"/>
        <v>492.22022933347472</v>
      </c>
      <c r="BQ123" s="43">
        <f t="shared" si="171"/>
        <v>5865.6876019492975</v>
      </c>
      <c r="BR123" s="120">
        <f t="shared" si="172"/>
        <v>2289.6084703495226</v>
      </c>
      <c r="BS123" s="120">
        <f t="shared" si="173"/>
        <v>184.21909905173169</v>
      </c>
      <c r="BT123" s="120">
        <f t="shared" si="174"/>
        <v>150.16017064802506</v>
      </c>
      <c r="BU123" s="120">
        <f t="shared" si="177"/>
        <v>3576.0791315997749</v>
      </c>
      <c r="BV123" s="120">
        <f t="shared" si="175"/>
        <v>19.798222505594506</v>
      </c>
      <c r="BW123" s="120">
        <f t="shared" si="176"/>
        <v>53.09872220462708</v>
      </c>
      <c r="BX123" s="46">
        <v>0.90295812946435794</v>
      </c>
      <c r="BY123">
        <v>0.73876310423908598</v>
      </c>
      <c r="BZ123" s="38">
        <v>1.5447475388595528</v>
      </c>
    </row>
    <row r="124" spans="2:78">
      <c r="B124" s="6">
        <v>1920</v>
      </c>
      <c r="C124" s="43">
        <v>14906.317632274979</v>
      </c>
      <c r="D124" s="74">
        <f t="shared" si="128"/>
        <v>518.46385351460685</v>
      </c>
      <c r="E124" s="74">
        <f t="shared" si="128"/>
        <v>965.61483498445352</v>
      </c>
      <c r="F124" s="74">
        <f t="shared" si="128"/>
        <v>283.32411325891155</v>
      </c>
      <c r="G124" s="74">
        <f t="shared" si="128"/>
        <v>821.06171597480488</v>
      </c>
      <c r="H124" s="74">
        <f t="shared" si="128"/>
        <v>1857.9894230040188</v>
      </c>
      <c r="I124" s="74">
        <f t="shared" si="128"/>
        <v>510.75435383409229</v>
      </c>
      <c r="J124" s="74">
        <f t="shared" si="128"/>
        <v>530.02810303537876</v>
      </c>
      <c r="K124" s="74">
        <f t="shared" si="128"/>
        <v>684.21809664567081</v>
      </c>
      <c r="L124" s="74">
        <f t="shared" si="128"/>
        <v>346.92748562315705</v>
      </c>
      <c r="M124" s="74">
        <f t="shared" si="128"/>
        <v>2532.5706450490461</v>
      </c>
      <c r="N124" s="74">
        <f t="shared" si="128"/>
        <v>516.53647859447824</v>
      </c>
      <c r="O124" s="74">
        <f t="shared" si="128"/>
        <v>4087.9622055928662</v>
      </c>
      <c r="P124" s="74">
        <f t="shared" si="128"/>
        <v>1250.8663231634937</v>
      </c>
      <c r="Q124" s="83">
        <f t="shared" si="129"/>
        <v>14906.317632274979</v>
      </c>
      <c r="R124" s="41">
        <f t="shared" si="130"/>
        <v>5821.1743285107414</v>
      </c>
      <c r="S124" s="41">
        <f t="shared" si="131"/>
        <v>470.11189525685052</v>
      </c>
      <c r="T124" s="41">
        <f t="shared" si="132"/>
        <v>382.28988916223119</v>
      </c>
      <c r="U124" s="41">
        <f t="shared" si="133"/>
        <v>9085.1433037642382</v>
      </c>
      <c r="V124" s="41">
        <f t="shared" si="134"/>
        <v>48.35195825775633</v>
      </c>
      <c r="W124" s="41">
        <f t="shared" si="135"/>
        <v>134.24658943224702</v>
      </c>
      <c r="X124" s="46">
        <v>0.90673996281518188</v>
      </c>
      <c r="Y124">
        <v>0.74010240322708909</v>
      </c>
      <c r="Z124" s="38">
        <v>1.8801527439944632</v>
      </c>
      <c r="AB124" s="6">
        <v>1920</v>
      </c>
      <c r="AC124" s="74">
        <f t="shared" si="136"/>
        <v>12357.337317155956</v>
      </c>
      <c r="AD124" s="74">
        <f t="shared" si="137"/>
        <v>429.80653456360903</v>
      </c>
      <c r="AE124" s="74">
        <f t="shared" si="138"/>
        <v>800.49469820211198</v>
      </c>
      <c r="AF124" s="74">
        <f t="shared" si="139"/>
        <v>234.87568989163768</v>
      </c>
      <c r="AG124" s="74">
        <f t="shared" si="140"/>
        <v>680.66016254311319</v>
      </c>
      <c r="AH124" s="74">
        <f t="shared" si="141"/>
        <v>1540.2732316703316</v>
      </c>
      <c r="AI124" s="74">
        <f t="shared" si="142"/>
        <v>423.4153593284625</v>
      </c>
      <c r="AJ124" s="74">
        <f t="shared" si="143"/>
        <v>439.39329741632895</v>
      </c>
      <c r="AK124" s="74">
        <f t="shared" si="144"/>
        <v>567.21680211926105</v>
      </c>
      <c r="AL124" s="74">
        <f t="shared" si="145"/>
        <v>287.60288558159721</v>
      </c>
      <c r="AM124" s="74">
        <f t="shared" si="146"/>
        <v>2099.5010647456593</v>
      </c>
      <c r="AN124" s="74">
        <f t="shared" si="147"/>
        <v>428.20874075482243</v>
      </c>
      <c r="AO124" s="74">
        <f t="shared" si="148"/>
        <v>3388.9206684364858</v>
      </c>
      <c r="AP124" s="74">
        <f t="shared" si="149"/>
        <v>1036.9681819025361</v>
      </c>
      <c r="AQ124" s="122">
        <f t="shared" si="150"/>
        <v>12357.337317155956</v>
      </c>
      <c r="AR124" s="120">
        <f t="shared" si="151"/>
        <v>4825.7535183354048</v>
      </c>
      <c r="AS124" s="120">
        <f t="shared" si="152"/>
        <v>389.72276116792904</v>
      </c>
      <c r="AT124" s="120">
        <f t="shared" si="153"/>
        <v>316.91831811548963</v>
      </c>
      <c r="AU124" s="120">
        <f t="shared" si="154"/>
        <v>7531.5837988205512</v>
      </c>
      <c r="AV124" s="120">
        <f t="shared" si="155"/>
        <v>40.083773395679991</v>
      </c>
      <c r="AW124" s="120">
        <f t="shared" si="156"/>
        <v>111.29042263933279</v>
      </c>
      <c r="AX124" s="46">
        <v>0.90673996281518188</v>
      </c>
      <c r="AY124">
        <v>0.74010240322708909</v>
      </c>
      <c r="AZ124" s="38">
        <v>1.8801527439944632</v>
      </c>
      <c r="BB124" s="6">
        <v>1920</v>
      </c>
      <c r="BC124" s="74">
        <f t="shared" si="157"/>
        <v>6572.5177683714546</v>
      </c>
      <c r="BD124" s="74">
        <f t="shared" si="158"/>
        <v>228.60192393223704</v>
      </c>
      <c r="BE124" s="74">
        <f t="shared" si="159"/>
        <v>425.76046055780949</v>
      </c>
      <c r="BF124" s="74">
        <f t="shared" si="160"/>
        <v>124.92372794809981</v>
      </c>
      <c r="BG124" s="74">
        <f t="shared" si="161"/>
        <v>362.02386466592185</v>
      </c>
      <c r="BH124" s="74">
        <f t="shared" si="162"/>
        <v>819.22771253039616</v>
      </c>
      <c r="BI124" s="74">
        <f t="shared" si="163"/>
        <v>225.20263881800307</v>
      </c>
      <c r="BJ124" s="74">
        <f t="shared" si="164"/>
        <v>233.70085160358806</v>
      </c>
      <c r="BK124" s="74">
        <f t="shared" si="165"/>
        <v>301.68655388826824</v>
      </c>
      <c r="BL124" s="74">
        <f t="shared" si="166"/>
        <v>152.96783014053042</v>
      </c>
      <c r="BM124" s="74">
        <f t="shared" si="167"/>
        <v>1116.6651600258717</v>
      </c>
      <c r="BN124" s="74">
        <f t="shared" si="168"/>
        <v>227.75210265367858</v>
      </c>
      <c r="BO124" s="74">
        <f t="shared" si="169"/>
        <v>1802.4709318225828</v>
      </c>
      <c r="BP124" s="74">
        <f t="shared" si="170"/>
        <v>551.53400978446768</v>
      </c>
      <c r="BQ124" s="43">
        <f t="shared" si="171"/>
        <v>6572.5177683714537</v>
      </c>
      <c r="BR124" s="120">
        <f t="shared" si="172"/>
        <v>2566.6816346436244</v>
      </c>
      <c r="BS124" s="120">
        <f t="shared" si="173"/>
        <v>207.28250000579564</v>
      </c>
      <c r="BT124" s="120">
        <f t="shared" si="174"/>
        <v>168.55987851401022</v>
      </c>
      <c r="BU124" s="120">
        <f t="shared" si="177"/>
        <v>4005.8361337278293</v>
      </c>
      <c r="BV124" s="120">
        <f t="shared" si="175"/>
        <v>21.319423926441392</v>
      </c>
      <c r="BW124" s="120">
        <f t="shared" si="176"/>
        <v>59.192224139668369</v>
      </c>
      <c r="BX124" s="46">
        <v>0.90673996281518188</v>
      </c>
      <c r="BY124">
        <v>0.74010240322708909</v>
      </c>
      <c r="BZ124" s="38">
        <v>1.8801527439944632</v>
      </c>
    </row>
    <row r="125" spans="2:78">
      <c r="B125" s="6">
        <v>1921</v>
      </c>
      <c r="C125" s="43">
        <v>7383.6072512505007</v>
      </c>
      <c r="D125" s="74">
        <f t="shared" ref="D125:P130" si="178">$C125*D$131/$Q$131</f>
        <v>256.81282009133497</v>
      </c>
      <c r="E125" s="74">
        <f t="shared" si="178"/>
        <v>478.30194373888037</v>
      </c>
      <c r="F125" s="74">
        <f t="shared" si="178"/>
        <v>140.34009127667747</v>
      </c>
      <c r="G125" s="74">
        <f t="shared" si="178"/>
        <v>406.6998563528204</v>
      </c>
      <c r="H125" s="74">
        <f t="shared" si="178"/>
        <v>920.3254965354904</v>
      </c>
      <c r="I125" s="74">
        <f t="shared" si="178"/>
        <v>252.99404209741178</v>
      </c>
      <c r="J125" s="74">
        <f t="shared" si="178"/>
        <v>262.54098708221977</v>
      </c>
      <c r="K125" s="74">
        <f t="shared" si="178"/>
        <v>338.91654696068372</v>
      </c>
      <c r="L125" s="74">
        <f t="shared" si="178"/>
        <v>171.84500972654388</v>
      </c>
      <c r="M125" s="74">
        <f t="shared" si="178"/>
        <v>1254.46857100377</v>
      </c>
      <c r="N125" s="74">
        <f t="shared" si="178"/>
        <v>255.85812559285418</v>
      </c>
      <c r="O125" s="74">
        <f t="shared" si="178"/>
        <v>2024.9070312777751</v>
      </c>
      <c r="P125" s="74">
        <f t="shared" si="178"/>
        <v>619.59672951403866</v>
      </c>
      <c r="Q125" s="83">
        <f t="shared" si="129"/>
        <v>7383.6072512505007</v>
      </c>
      <c r="R125" s="41">
        <f t="shared" si="130"/>
        <v>2883.5729065548685</v>
      </c>
      <c r="S125" s="41">
        <f t="shared" si="131"/>
        <v>232.86453157904052</v>
      </c>
      <c r="T125" s="41">
        <f t="shared" si="132"/>
        <v>189.50595789232804</v>
      </c>
      <c r="U125" s="41">
        <f t="shared" si="133"/>
        <v>4500.0343446956322</v>
      </c>
      <c r="V125" s="41">
        <f t="shared" si="134"/>
        <v>23.948288512294447</v>
      </c>
      <c r="W125" s="41">
        <f t="shared" si="135"/>
        <v>66.352167700526124</v>
      </c>
      <c r="X125" s="46">
        <v>0.90674808016290898</v>
      </c>
      <c r="Y125">
        <v>0.74066812399731241</v>
      </c>
      <c r="Z125" s="38">
        <v>1.4863049203994123</v>
      </c>
      <c r="AB125" s="6">
        <v>1921</v>
      </c>
      <c r="AC125" s="74">
        <f t="shared" si="136"/>
        <v>6121.0104112866647</v>
      </c>
      <c r="AD125" s="74">
        <f t="shared" si="137"/>
        <v>212.89782785571668</v>
      </c>
      <c r="AE125" s="74">
        <f t="shared" si="138"/>
        <v>396.51231135953179</v>
      </c>
      <c r="AF125" s="74">
        <f t="shared" si="139"/>
        <v>116.34193566836562</v>
      </c>
      <c r="AG125" s="74">
        <f t="shared" si="140"/>
        <v>337.15418091648809</v>
      </c>
      <c r="AH125" s="74">
        <f t="shared" si="141"/>
        <v>762.94983662792151</v>
      </c>
      <c r="AI125" s="74">
        <f t="shared" si="142"/>
        <v>209.73206089875436</v>
      </c>
      <c r="AJ125" s="74">
        <f t="shared" si="143"/>
        <v>217.64647829116018</v>
      </c>
      <c r="AK125" s="74">
        <f t="shared" si="144"/>
        <v>280.96181743040677</v>
      </c>
      <c r="AL125" s="74">
        <f t="shared" si="145"/>
        <v>142.45951306330485</v>
      </c>
      <c r="AM125" s="74">
        <f t="shared" si="146"/>
        <v>1039.9544453621252</v>
      </c>
      <c r="AN125" s="74">
        <f t="shared" si="147"/>
        <v>212.1063861164761</v>
      </c>
      <c r="AO125" s="74">
        <f t="shared" si="148"/>
        <v>1678.6479289292754</v>
      </c>
      <c r="AP125" s="74">
        <f t="shared" si="149"/>
        <v>513.64568876713804</v>
      </c>
      <c r="AQ125" s="122">
        <f t="shared" si="150"/>
        <v>6121.0104112866647</v>
      </c>
      <c r="AR125" s="120">
        <f t="shared" si="151"/>
        <v>2390.481939533986</v>
      </c>
      <c r="AS125" s="120">
        <f t="shared" si="152"/>
        <v>193.04469667902458</v>
      </c>
      <c r="AT125" s="120">
        <f t="shared" si="153"/>
        <v>157.10043909273995</v>
      </c>
      <c r="AU125" s="120">
        <f t="shared" si="154"/>
        <v>3730.5284717526788</v>
      </c>
      <c r="AV125" s="120">
        <f t="shared" si="155"/>
        <v>19.853131176692095</v>
      </c>
      <c r="AW125" s="120">
        <f t="shared" si="156"/>
        <v>55.005947023736155</v>
      </c>
      <c r="AX125" s="46">
        <v>0.90674808016290898</v>
      </c>
      <c r="AY125">
        <v>0.74066812399731241</v>
      </c>
      <c r="AZ125" s="38">
        <v>1.4863049203994123</v>
      </c>
      <c r="BB125" s="6">
        <v>1921</v>
      </c>
      <c r="BC125" s="74">
        <f t="shared" si="157"/>
        <v>4118.2736646271587</v>
      </c>
      <c r="BD125" s="74">
        <f t="shared" si="158"/>
        <v>143.23967103500203</v>
      </c>
      <c r="BE125" s="74">
        <f t="shared" si="159"/>
        <v>266.77723118414872</v>
      </c>
      <c r="BF125" s="74">
        <f t="shared" si="160"/>
        <v>78.275954060019686</v>
      </c>
      <c r="BG125" s="74">
        <f t="shared" si="161"/>
        <v>226.84051992903662</v>
      </c>
      <c r="BH125" s="74">
        <f t="shared" si="162"/>
        <v>513.31986199904065</v>
      </c>
      <c r="BI125" s="74">
        <f t="shared" si="163"/>
        <v>141.10971310139604</v>
      </c>
      <c r="BJ125" s="74">
        <f t="shared" si="164"/>
        <v>146.43460793541098</v>
      </c>
      <c r="BK125" s="74">
        <f t="shared" si="165"/>
        <v>189.03376660753054</v>
      </c>
      <c r="BL125" s="74">
        <f t="shared" si="166"/>
        <v>95.848107012269011</v>
      </c>
      <c r="BM125" s="74">
        <f t="shared" si="167"/>
        <v>699.69118118956362</v>
      </c>
      <c r="BN125" s="74">
        <f t="shared" si="168"/>
        <v>142.70718155160051</v>
      </c>
      <c r="BO125" s="74">
        <f t="shared" si="169"/>
        <v>1129.4101942945699</v>
      </c>
      <c r="BP125" s="74">
        <f t="shared" si="170"/>
        <v>345.58567472756994</v>
      </c>
      <c r="BQ125" s="43">
        <f t="shared" si="171"/>
        <v>4118.2736646271587</v>
      </c>
      <c r="BR125" s="120">
        <f t="shared" si="172"/>
        <v>1608.3388453639752</v>
      </c>
      <c r="BS125" s="120">
        <f t="shared" si="173"/>
        <v>129.88229671415473</v>
      </c>
      <c r="BT125" s="120">
        <f t="shared" si="174"/>
        <v>105.69866044076782</v>
      </c>
      <c r="BU125" s="120">
        <f t="shared" si="177"/>
        <v>2509.9348192631833</v>
      </c>
      <c r="BV125" s="120">
        <f t="shared" si="175"/>
        <v>13.357374320847299</v>
      </c>
      <c r="BW125" s="120">
        <f t="shared" si="176"/>
        <v>37.008521110832689</v>
      </c>
      <c r="BX125" s="46">
        <v>0.90674808016290898</v>
      </c>
      <c r="BY125">
        <v>0.74066812399731241</v>
      </c>
      <c r="BZ125" s="38">
        <v>1.4863049203994123</v>
      </c>
    </row>
    <row r="126" spans="2:78">
      <c r="B126" s="6">
        <v>1922</v>
      </c>
      <c r="C126" s="43">
        <v>7595.4855283925363</v>
      </c>
      <c r="D126" s="74">
        <f t="shared" si="178"/>
        <v>264.182261072872</v>
      </c>
      <c r="E126" s="74">
        <f t="shared" si="178"/>
        <v>492.02718512085085</v>
      </c>
      <c r="F126" s="74">
        <f t="shared" si="178"/>
        <v>144.36725790971073</v>
      </c>
      <c r="G126" s="74">
        <f t="shared" si="178"/>
        <v>418.37042088120251</v>
      </c>
      <c r="H126" s="74">
        <f t="shared" si="178"/>
        <v>946.73494302694667</v>
      </c>
      <c r="I126" s="74">
        <f t="shared" si="178"/>
        <v>260.25390031342414</v>
      </c>
      <c r="J126" s="74">
        <f t="shared" si="178"/>
        <v>270.07480221204389</v>
      </c>
      <c r="K126" s="74">
        <f t="shared" si="178"/>
        <v>348.64201740100208</v>
      </c>
      <c r="L126" s="74">
        <f t="shared" si="178"/>
        <v>176.77623417515602</v>
      </c>
      <c r="M126" s="74">
        <f t="shared" si="178"/>
        <v>1290.4665094786387</v>
      </c>
      <c r="N126" s="74">
        <f t="shared" si="178"/>
        <v>263.20017088301006</v>
      </c>
      <c r="O126" s="74">
        <f t="shared" si="178"/>
        <v>2083.0132926972547</v>
      </c>
      <c r="P126" s="74">
        <f t="shared" si="178"/>
        <v>637.37653322042354</v>
      </c>
      <c r="Q126" s="83">
        <f t="shared" si="129"/>
        <v>7595.4855283925363</v>
      </c>
      <c r="R126" s="41">
        <f t="shared" si="130"/>
        <v>2965.5176132565161</v>
      </c>
      <c r="S126" s="41">
        <f t="shared" si="131"/>
        <v>239.44458520415603</v>
      </c>
      <c r="T126" s="41">
        <f t="shared" si="132"/>
        <v>194.24451858818142</v>
      </c>
      <c r="U126" s="41">
        <f t="shared" si="133"/>
        <v>4629.9679151360197</v>
      </c>
      <c r="V126" s="41">
        <f t="shared" si="134"/>
        <v>24.737675868715979</v>
      </c>
      <c r="W126" s="41">
        <f t="shared" si="135"/>
        <v>68.955652294828653</v>
      </c>
      <c r="X126" s="46">
        <v>0.90636132884829712</v>
      </c>
      <c r="Y126">
        <v>0.73801060970633348</v>
      </c>
      <c r="Z126" s="38">
        <v>1.5268032147053365</v>
      </c>
      <c r="AB126" s="6">
        <v>1922</v>
      </c>
      <c r="AC126" s="74">
        <f t="shared" si="136"/>
        <v>6296.6575030374124</v>
      </c>
      <c r="AD126" s="74">
        <f t="shared" si="137"/>
        <v>219.00709442941087</v>
      </c>
      <c r="AE126" s="74">
        <f t="shared" si="138"/>
        <v>407.89053646518533</v>
      </c>
      <c r="AF126" s="74">
        <f t="shared" si="139"/>
        <v>119.68045680715019</v>
      </c>
      <c r="AG126" s="74">
        <f t="shared" si="140"/>
        <v>346.82907891051684</v>
      </c>
      <c r="AH126" s="74">
        <f t="shared" si="141"/>
        <v>784.84326776933869</v>
      </c>
      <c r="AI126" s="74">
        <f t="shared" si="142"/>
        <v>215.75048335982859</v>
      </c>
      <c r="AJ126" s="74">
        <f t="shared" si="143"/>
        <v>223.89201103378437</v>
      </c>
      <c r="AK126" s="74">
        <f t="shared" si="144"/>
        <v>289.02423242543068</v>
      </c>
      <c r="AL126" s="74">
        <f t="shared" si="145"/>
        <v>146.54749813120432</v>
      </c>
      <c r="AM126" s="74">
        <f t="shared" si="146"/>
        <v>1069.7967363577914</v>
      </c>
      <c r="AN126" s="74">
        <f t="shared" si="147"/>
        <v>218.19294166201533</v>
      </c>
      <c r="AO126" s="74">
        <f t="shared" si="148"/>
        <v>1726.8180196460239</v>
      </c>
      <c r="AP126" s="74">
        <f t="shared" si="149"/>
        <v>528.38514603973113</v>
      </c>
      <c r="AQ126" s="122">
        <f t="shared" si="150"/>
        <v>6296.6575030374115</v>
      </c>
      <c r="AR126" s="120">
        <f t="shared" si="151"/>
        <v>2458.4141013896515</v>
      </c>
      <c r="AS126" s="120">
        <f t="shared" si="152"/>
        <v>198.49956113424534</v>
      </c>
      <c r="AT126" s="120">
        <f t="shared" si="153"/>
        <v>161.02870590960239</v>
      </c>
      <c r="AU126" s="120">
        <f t="shared" si="154"/>
        <v>3838.24340164776</v>
      </c>
      <c r="AV126" s="120">
        <f t="shared" si="155"/>
        <v>20.507533295165544</v>
      </c>
      <c r="AW126" s="120">
        <f t="shared" si="156"/>
        <v>57.164235752412942</v>
      </c>
      <c r="AX126" s="46">
        <v>0.90636132884829712</v>
      </c>
      <c r="AY126">
        <v>0.73801060970633348</v>
      </c>
      <c r="AZ126" s="38">
        <v>1.5268032147053365</v>
      </c>
      <c r="BB126" s="6">
        <v>1922</v>
      </c>
      <c r="BC126" s="74">
        <f t="shared" si="157"/>
        <v>4124.0792804150778</v>
      </c>
      <c r="BD126" s="74">
        <f t="shared" si="158"/>
        <v>143.4415989696995</v>
      </c>
      <c r="BE126" s="74">
        <f t="shared" si="159"/>
        <v>267.15331257925448</v>
      </c>
      <c r="BF126" s="74">
        <f t="shared" si="160"/>
        <v>78.386301295709401</v>
      </c>
      <c r="BG126" s="74">
        <f t="shared" si="161"/>
        <v>227.16030171409659</v>
      </c>
      <c r="BH126" s="74">
        <f t="shared" si="162"/>
        <v>514.0434996534957</v>
      </c>
      <c r="BI126" s="74">
        <f t="shared" si="163"/>
        <v>141.30863839022444</v>
      </c>
      <c r="BJ126" s="74">
        <f t="shared" si="164"/>
        <v>146.64103983891212</v>
      </c>
      <c r="BK126" s="74">
        <f t="shared" si="165"/>
        <v>189.30025142841382</v>
      </c>
      <c r="BL126" s="74">
        <f t="shared" si="166"/>
        <v>95.983226076378855</v>
      </c>
      <c r="BM126" s="74">
        <f t="shared" si="167"/>
        <v>700.67755035756556</v>
      </c>
      <c r="BN126" s="74">
        <f t="shared" si="168"/>
        <v>142.90835882483074</v>
      </c>
      <c r="BO126" s="74">
        <f t="shared" si="169"/>
        <v>1131.0023472666639</v>
      </c>
      <c r="BP126" s="74">
        <f t="shared" si="170"/>
        <v>346.07285401983262</v>
      </c>
      <c r="BQ126" s="43">
        <f t="shared" si="171"/>
        <v>4124.0792804150778</v>
      </c>
      <c r="BR126" s="120">
        <f t="shared" si="172"/>
        <v>1610.1708967544387</v>
      </c>
      <c r="BS126" s="120">
        <f t="shared" si="173"/>
        <v>130.00991825430137</v>
      </c>
      <c r="BT126" s="120">
        <f t="shared" si="174"/>
        <v>105.46788502844481</v>
      </c>
      <c r="BU126" s="120">
        <f t="shared" si="177"/>
        <v>2513.9083836606392</v>
      </c>
      <c r="BV126" s="120">
        <f t="shared" si="175"/>
        <v>13.431680715398134</v>
      </c>
      <c r="BW126" s="120">
        <f t="shared" si="176"/>
        <v>37.440473796385923</v>
      </c>
      <c r="BX126" s="46">
        <v>0.90636132884829712</v>
      </c>
      <c r="BY126">
        <v>0.73801060970633348</v>
      </c>
      <c r="BZ126" s="38">
        <v>1.5268032147053365</v>
      </c>
    </row>
    <row r="127" spans="2:78">
      <c r="B127" s="6">
        <v>1923</v>
      </c>
      <c r="C127" s="43">
        <v>11199.085980413503</v>
      </c>
      <c r="D127" s="74">
        <f t="shared" si="178"/>
        <v>389.5208338157787</v>
      </c>
      <c r="E127" s="74">
        <f t="shared" si="178"/>
        <v>725.46445257139442</v>
      </c>
      <c r="F127" s="74">
        <f t="shared" si="178"/>
        <v>212.86082740118758</v>
      </c>
      <c r="G127" s="74">
        <f t="shared" si="178"/>
        <v>616.86198961160494</v>
      </c>
      <c r="H127" s="74">
        <f t="shared" si="178"/>
        <v>1395.9036572431623</v>
      </c>
      <c r="I127" s="74">
        <f t="shared" si="178"/>
        <v>383.72870245792325</v>
      </c>
      <c r="J127" s="74">
        <f t="shared" si="178"/>
        <v>398.20903085256191</v>
      </c>
      <c r="K127" s="74">
        <f t="shared" si="178"/>
        <v>514.05165800967075</v>
      </c>
      <c r="L127" s="74">
        <f t="shared" si="178"/>
        <v>260.64591110349505</v>
      </c>
      <c r="M127" s="74">
        <f t="shared" si="178"/>
        <v>1902.7151510555136</v>
      </c>
      <c r="N127" s="74">
        <f t="shared" si="178"/>
        <v>388.07280097631485</v>
      </c>
      <c r="O127" s="74">
        <f t="shared" si="178"/>
        <v>3071.2776525028498</v>
      </c>
      <c r="P127" s="74">
        <f t="shared" si="178"/>
        <v>939.77331281204602</v>
      </c>
      <c r="Q127" s="83">
        <f>SUM(D127:P127)</f>
        <v>11199.085980413502</v>
      </c>
      <c r="R127" s="41">
        <f t="shared" si="130"/>
        <v>4372.7633762539972</v>
      </c>
      <c r="S127" s="41">
        <f t="shared" si="131"/>
        <v>353.50579157925551</v>
      </c>
      <c r="T127" s="41">
        <f t="shared" si="132"/>
        <v>286.22892453690815</v>
      </c>
      <c r="U127" s="41">
        <f t="shared" si="133"/>
        <v>6826.3226041595044</v>
      </c>
      <c r="V127" s="41">
        <f t="shared" si="134"/>
        <v>36.015042236523179</v>
      </c>
      <c r="W127" s="41">
        <f t="shared" si="135"/>
        <v>101.84387643940671</v>
      </c>
      <c r="X127" s="46">
        <v>0.90754013878098172</v>
      </c>
      <c r="Y127">
        <v>0.73756502341007268</v>
      </c>
      <c r="Z127" s="38">
        <v>1.320771013332976</v>
      </c>
      <c r="AB127" s="6">
        <v>1923</v>
      </c>
      <c r="AC127" s="74">
        <f t="shared" si="136"/>
        <v>9284.0422777627937</v>
      </c>
      <c r="AD127" s="74">
        <f t="shared" si="137"/>
        <v>322.91277123328052</v>
      </c>
      <c r="AE127" s="74">
        <f t="shared" si="138"/>
        <v>601.41003118168589</v>
      </c>
      <c r="AF127" s="74">
        <f t="shared" si="139"/>
        <v>176.46162591558451</v>
      </c>
      <c r="AG127" s="74">
        <f t="shared" si="140"/>
        <v>511.37858938802049</v>
      </c>
      <c r="AH127" s="74">
        <f t="shared" si="141"/>
        <v>1157.2041318545814</v>
      </c>
      <c r="AI127" s="74">
        <f t="shared" si="142"/>
        <v>318.11109433761834</v>
      </c>
      <c r="AJ127" s="74">
        <f t="shared" si="143"/>
        <v>330.11528657677383</v>
      </c>
      <c r="AK127" s="74">
        <f t="shared" si="144"/>
        <v>426.14882449001703</v>
      </c>
      <c r="AL127" s="74">
        <f t="shared" si="145"/>
        <v>216.07546030479739</v>
      </c>
      <c r="AM127" s="74">
        <f t="shared" si="146"/>
        <v>1577.3508602250206</v>
      </c>
      <c r="AN127" s="74">
        <f t="shared" si="147"/>
        <v>321.71235200936502</v>
      </c>
      <c r="AO127" s="74">
        <f t="shared" si="148"/>
        <v>2546.0891739248623</v>
      </c>
      <c r="AP127" s="74">
        <f t="shared" si="149"/>
        <v>779.07207632118616</v>
      </c>
      <c r="AQ127" s="122">
        <f t="shared" si="150"/>
        <v>9284.0422777627937</v>
      </c>
      <c r="AR127" s="120">
        <f t="shared" si="151"/>
        <v>3625.0208389145641</v>
      </c>
      <c r="AS127" s="120">
        <f t="shared" si="152"/>
        <v>293.05630121920279</v>
      </c>
      <c r="AT127" s="120">
        <f t="shared" si="153"/>
        <v>237.28377844109684</v>
      </c>
      <c r="AU127" s="120">
        <f t="shared" si="154"/>
        <v>5659.0214388482291</v>
      </c>
      <c r="AV127" s="120">
        <f t="shared" si="155"/>
        <v>29.856470014077715</v>
      </c>
      <c r="AW127" s="120">
        <f t="shared" si="156"/>
        <v>84.428573568268163</v>
      </c>
      <c r="AX127" s="46">
        <v>0.90754013878098172</v>
      </c>
      <c r="AY127">
        <v>0.73756502341007268</v>
      </c>
      <c r="AZ127" s="38">
        <v>1.320771013332976</v>
      </c>
      <c r="BB127" s="6">
        <v>1923</v>
      </c>
      <c r="BC127" s="74">
        <f t="shared" si="157"/>
        <v>7029.2595643316254</v>
      </c>
      <c r="BD127" s="74">
        <f t="shared" si="158"/>
        <v>244.48808156260759</v>
      </c>
      <c r="BE127" s="74">
        <f t="shared" si="159"/>
        <v>455.34769094002371</v>
      </c>
      <c r="BF127" s="74">
        <f t="shared" si="160"/>
        <v>133.6050111141387</v>
      </c>
      <c r="BG127" s="74">
        <f t="shared" si="161"/>
        <v>387.18186894301431</v>
      </c>
      <c r="BH127" s="74">
        <f t="shared" si="162"/>
        <v>876.15803206822943</v>
      </c>
      <c r="BI127" s="74">
        <f t="shared" si="163"/>
        <v>240.8525710561004</v>
      </c>
      <c r="BJ127" s="74">
        <f t="shared" si="164"/>
        <v>249.94134732236842</v>
      </c>
      <c r="BK127" s="74">
        <f t="shared" si="165"/>
        <v>322.6515574525119</v>
      </c>
      <c r="BL127" s="74">
        <f t="shared" si="166"/>
        <v>163.59797279282293</v>
      </c>
      <c r="BM127" s="74">
        <f t="shared" si="167"/>
        <v>1194.2652013876072</v>
      </c>
      <c r="BN127" s="74">
        <f t="shared" si="168"/>
        <v>243.57920393598084</v>
      </c>
      <c r="BO127" s="74">
        <f t="shared" si="169"/>
        <v>1927.7294460754301</v>
      </c>
      <c r="BP127" s="74">
        <f t="shared" si="170"/>
        <v>589.86157968078942</v>
      </c>
      <c r="BQ127" s="43">
        <f t="shared" si="171"/>
        <v>7029.2595643316254</v>
      </c>
      <c r="BR127" s="120">
        <f t="shared" si="172"/>
        <v>2744.6247701687485</v>
      </c>
      <c r="BS127" s="120">
        <f t="shared" si="173"/>
        <v>221.88274747162487</v>
      </c>
      <c r="BT127" s="120">
        <f t="shared" si="174"/>
        <v>179.65550125324859</v>
      </c>
      <c r="BU127" s="120">
        <f t="shared" si="177"/>
        <v>4284.6347941628774</v>
      </c>
      <c r="BV127" s="120">
        <f t="shared" si="175"/>
        <v>22.605334090982719</v>
      </c>
      <c r="BW127" s="120">
        <f t="shared" si="176"/>
        <v>63.923702682732262</v>
      </c>
      <c r="BX127" s="46">
        <v>0.90754013878098172</v>
      </c>
      <c r="BY127">
        <v>0.73756502341007268</v>
      </c>
      <c r="BZ127" s="38">
        <v>1.320771013332976</v>
      </c>
    </row>
    <row r="128" spans="2:78">
      <c r="B128" s="6">
        <v>1924</v>
      </c>
      <c r="C128" s="43">
        <v>10471.760739101315</v>
      </c>
      <c r="D128" s="74">
        <f t="shared" si="178"/>
        <v>364.22338231422987</v>
      </c>
      <c r="E128" s="74">
        <f t="shared" si="178"/>
        <v>678.34912468189282</v>
      </c>
      <c r="F128" s="74">
        <f t="shared" si="178"/>
        <v>199.03656951744159</v>
      </c>
      <c r="G128" s="74">
        <f t="shared" si="178"/>
        <v>576.79985451993286</v>
      </c>
      <c r="H128" s="74">
        <f t="shared" si="178"/>
        <v>1305.2466191483925</v>
      </c>
      <c r="I128" s="74">
        <f t="shared" si="178"/>
        <v>358.80742123892531</v>
      </c>
      <c r="J128" s="74">
        <f t="shared" si="178"/>
        <v>372.34732392718666</v>
      </c>
      <c r="K128" s="74">
        <f t="shared" si="178"/>
        <v>480.66654543327735</v>
      </c>
      <c r="L128" s="74">
        <f t="shared" si="178"/>
        <v>243.71824838870404</v>
      </c>
      <c r="M128" s="74">
        <f t="shared" si="178"/>
        <v>1779.1432132375392</v>
      </c>
      <c r="N128" s="74">
        <f t="shared" si="178"/>
        <v>362.86939204540374</v>
      </c>
      <c r="O128" s="74">
        <f t="shared" si="178"/>
        <v>2871.8133601802288</v>
      </c>
      <c r="P128" s="74">
        <f t="shared" si="178"/>
        <v>878.73968446816048</v>
      </c>
      <c r="Q128" s="83">
        <f>SUM(D128:P128)</f>
        <v>10471.760739101313</v>
      </c>
      <c r="R128" s="41">
        <f t="shared" si="130"/>
        <v>4090.1433270781745</v>
      </c>
      <c r="S128" s="41">
        <f t="shared" si="131"/>
        <v>330.58714926531275</v>
      </c>
      <c r="T128" s="41">
        <f t="shared" si="132"/>
        <v>268.96926477909045</v>
      </c>
      <c r="U128" s="41">
        <f t="shared" si="133"/>
        <v>6381.617412023139</v>
      </c>
      <c r="V128" s="41">
        <f t="shared" si="134"/>
        <v>33.636233048917106</v>
      </c>
      <c r="W128" s="41">
        <f t="shared" si="135"/>
        <v>93.900127266313277</v>
      </c>
      <c r="X128" s="46">
        <v>0.9076494407492548</v>
      </c>
      <c r="Y128">
        <v>0.74122885720114939</v>
      </c>
      <c r="Z128" s="38">
        <v>1.2710060528591232</v>
      </c>
      <c r="AB128" s="6">
        <v>1924</v>
      </c>
      <c r="AC128" s="74">
        <f t="shared" si="136"/>
        <v>8681.0896527149907</v>
      </c>
      <c r="AD128" s="74">
        <f t="shared" si="137"/>
        <v>301.94118393849652</v>
      </c>
      <c r="AE128" s="74">
        <f t="shared" si="138"/>
        <v>562.35142436128911</v>
      </c>
      <c r="AF128" s="74">
        <f t="shared" si="139"/>
        <v>165.00131612995906</v>
      </c>
      <c r="AG128" s="74">
        <f t="shared" si="140"/>
        <v>478.16707939702434</v>
      </c>
      <c r="AH128" s="74">
        <f t="shared" si="141"/>
        <v>1082.0494472740172</v>
      </c>
      <c r="AI128" s="74">
        <f t="shared" si="142"/>
        <v>297.45135220706908</v>
      </c>
      <c r="AJ128" s="74">
        <f t="shared" si="143"/>
        <v>308.67593153563774</v>
      </c>
      <c r="AK128" s="74">
        <f t="shared" si="144"/>
        <v>398.4725661641869</v>
      </c>
      <c r="AL128" s="74">
        <f t="shared" si="145"/>
        <v>202.04242791423565</v>
      </c>
      <c r="AM128" s="74">
        <f t="shared" si="146"/>
        <v>1474.9097237739199</v>
      </c>
      <c r="AN128" s="74">
        <f t="shared" si="147"/>
        <v>300.81872600563969</v>
      </c>
      <c r="AO128" s="74">
        <f t="shared" si="148"/>
        <v>2380.7332755894095</v>
      </c>
      <c r="AP128" s="74">
        <f t="shared" si="149"/>
        <v>728.47519842410497</v>
      </c>
      <c r="AQ128" s="122">
        <f t="shared" si="150"/>
        <v>8681.0896527149889</v>
      </c>
      <c r="AR128" s="120">
        <f t="shared" si="151"/>
        <v>3390.7288181478066</v>
      </c>
      <c r="AS128" s="120">
        <f t="shared" si="152"/>
        <v>274.05674674094422</v>
      </c>
      <c r="AT128" s="120">
        <f t="shared" si="153"/>
        <v>222.97552050186599</v>
      </c>
      <c r="AU128" s="120">
        <f t="shared" si="154"/>
        <v>5290.3608345671819</v>
      </c>
      <c r="AV128" s="120">
        <f t="shared" si="155"/>
        <v>27.884437197552277</v>
      </c>
      <c r="AW128" s="120">
        <f t="shared" si="156"/>
        <v>77.843205503773703</v>
      </c>
      <c r="AX128" s="46">
        <v>0.9076494407492548</v>
      </c>
      <c r="AY128">
        <v>0.74122885720114939</v>
      </c>
      <c r="AZ128" s="38">
        <v>1.2710060528591232</v>
      </c>
      <c r="BB128" s="6">
        <v>1924</v>
      </c>
      <c r="BC128" s="74">
        <f t="shared" si="157"/>
        <v>6830.093085069826</v>
      </c>
      <c r="BD128" s="74">
        <f t="shared" si="158"/>
        <v>237.56077578016328</v>
      </c>
      <c r="BE128" s="74">
        <f t="shared" si="159"/>
        <v>442.44590582104763</v>
      </c>
      <c r="BF128" s="74">
        <f t="shared" si="160"/>
        <v>129.8194573965948</v>
      </c>
      <c r="BG128" s="74">
        <f t="shared" si="161"/>
        <v>376.21148878196868</v>
      </c>
      <c r="BH128" s="74">
        <f t="shared" si="162"/>
        <v>851.33304034229513</v>
      </c>
      <c r="BI128" s="74">
        <f t="shared" si="163"/>
        <v>234.02827353807908</v>
      </c>
      <c r="BJ128" s="74">
        <f t="shared" si="164"/>
        <v>242.85952914328962</v>
      </c>
      <c r="BK128" s="74">
        <f t="shared" si="165"/>
        <v>313.50957398497388</v>
      </c>
      <c r="BL128" s="74">
        <f t="shared" si="166"/>
        <v>158.96260089378961</v>
      </c>
      <c r="BM128" s="74">
        <f t="shared" si="167"/>
        <v>1160.4269865246638</v>
      </c>
      <c r="BN128" s="74">
        <f t="shared" si="168"/>
        <v>236.67765021964226</v>
      </c>
      <c r="BO128" s="74">
        <f t="shared" si="169"/>
        <v>1873.1093138651538</v>
      </c>
      <c r="BP128" s="74">
        <f t="shared" si="170"/>
        <v>573.14848877816348</v>
      </c>
      <c r="BQ128" s="43">
        <f t="shared" si="171"/>
        <v>6830.0930850698251</v>
      </c>
      <c r="BR128" s="120">
        <f t="shared" si="172"/>
        <v>2667.7519045014578</v>
      </c>
      <c r="BS128" s="120">
        <f t="shared" si="173"/>
        <v>215.62190528082431</v>
      </c>
      <c r="BT128" s="120">
        <f t="shared" si="174"/>
        <v>175.4323041973588</v>
      </c>
      <c r="BU128" s="120">
        <f t="shared" si="177"/>
        <v>4162.3411805683672</v>
      </c>
      <c r="BV128" s="120">
        <f t="shared" si="175"/>
        <v>21.938870499338964</v>
      </c>
      <c r="BW128" s="120">
        <f t="shared" si="176"/>
        <v>61.245346022283464</v>
      </c>
      <c r="BX128" s="46">
        <v>0.9076494407492548</v>
      </c>
      <c r="BY128">
        <v>0.74122885720114939</v>
      </c>
      <c r="BZ128" s="38">
        <v>1.2710060528591232</v>
      </c>
    </row>
    <row r="129" spans="2:78">
      <c r="B129" s="6">
        <v>1925</v>
      </c>
      <c r="C129" s="43">
        <v>12759.560863087352</v>
      </c>
      <c r="D129" s="74">
        <f t="shared" si="178"/>
        <v>443.79646653355286</v>
      </c>
      <c r="E129" s="74">
        <f t="shared" si="178"/>
        <v>826.55029640635678</v>
      </c>
      <c r="F129" s="74">
        <f t="shared" si="178"/>
        <v>242.52074565216455</v>
      </c>
      <c r="G129" s="74">
        <f t="shared" si="178"/>
        <v>702.81522209402794</v>
      </c>
      <c r="H129" s="74">
        <f t="shared" si="178"/>
        <v>1590.4081551611337</v>
      </c>
      <c r="I129" s="74">
        <f t="shared" si="178"/>
        <v>437.19726257022865</v>
      </c>
      <c r="J129" s="74">
        <f t="shared" si="178"/>
        <v>453.69527247853915</v>
      </c>
      <c r="K129" s="74">
        <f t="shared" si="178"/>
        <v>585.67935174502327</v>
      </c>
      <c r="L129" s="74">
        <f t="shared" si="178"/>
        <v>296.9641783495893</v>
      </c>
      <c r="M129" s="74">
        <f t="shared" si="178"/>
        <v>2167.8385019520015</v>
      </c>
      <c r="N129" s="74">
        <f t="shared" si="178"/>
        <v>442.14666554272185</v>
      </c>
      <c r="O129" s="74">
        <f t="shared" si="178"/>
        <v>3499.2279015526601</v>
      </c>
      <c r="P129" s="74">
        <f t="shared" si="178"/>
        <v>1070.7208430493524</v>
      </c>
      <c r="Q129" s="83">
        <f>SUM(D129:P129)</f>
        <v>12759.56086308735</v>
      </c>
      <c r="R129" s="41">
        <f t="shared" si="130"/>
        <v>4983.1570508277364</v>
      </c>
      <c r="S129" s="41">
        <f t="shared" si="131"/>
        <v>403.18042248092218</v>
      </c>
      <c r="T129" s="41">
        <f t="shared" si="132"/>
        <v>326.78967398436401</v>
      </c>
      <c r="U129" s="41">
        <f t="shared" si="133"/>
        <v>7776.4038122596139</v>
      </c>
      <c r="V129" s="41">
        <f t="shared" si="134"/>
        <v>40.616044052630677</v>
      </c>
      <c r="W129" s="41">
        <f t="shared" si="135"/>
        <v>115.35699155835783</v>
      </c>
      <c r="X129" s="46">
        <v>0.90848046995534171</v>
      </c>
      <c r="Y129">
        <v>0.73909790450017177</v>
      </c>
      <c r="Z129" s="38">
        <v>1.3019376458206051</v>
      </c>
      <c r="AB129" s="6">
        <v>1925</v>
      </c>
      <c r="AC129" s="74">
        <f t="shared" si="136"/>
        <v>10577.675955499415</v>
      </c>
      <c r="AD129" s="74">
        <f t="shared" si="137"/>
        <v>367.90727075631531</v>
      </c>
      <c r="AE129" s="74">
        <f t="shared" si="138"/>
        <v>685.21019572086971</v>
      </c>
      <c r="AF129" s="74">
        <f t="shared" si="139"/>
        <v>201.04969814564441</v>
      </c>
      <c r="AG129" s="74">
        <f t="shared" si="140"/>
        <v>582.63381911594911</v>
      </c>
      <c r="AH129" s="74">
        <f t="shared" si="141"/>
        <v>1318.4483606285798</v>
      </c>
      <c r="AI129" s="74">
        <f t="shared" si="142"/>
        <v>362.43653067071955</v>
      </c>
      <c r="AJ129" s="74">
        <f t="shared" si="143"/>
        <v>376.11338088470893</v>
      </c>
      <c r="AK129" s="74">
        <f t="shared" si="144"/>
        <v>485.52818259662428</v>
      </c>
      <c r="AL129" s="74">
        <f t="shared" si="145"/>
        <v>246.18330385180951</v>
      </c>
      <c r="AM129" s="74">
        <f t="shared" si="146"/>
        <v>1797.1381181182091</v>
      </c>
      <c r="AN129" s="74">
        <f t="shared" si="147"/>
        <v>366.53958573491639</v>
      </c>
      <c r="AO129" s="74">
        <f t="shared" si="148"/>
        <v>2900.8599303871551</v>
      </c>
      <c r="AP129" s="74">
        <f t="shared" si="149"/>
        <v>887.62757888791316</v>
      </c>
      <c r="AQ129" s="122">
        <f t="shared" si="150"/>
        <v>10577.675955499415</v>
      </c>
      <c r="AR129" s="120">
        <f t="shared" si="151"/>
        <v>4131.037195136194</v>
      </c>
      <c r="AS129" s="120">
        <f t="shared" si="152"/>
        <v>334.23657023668449</v>
      </c>
      <c r="AT129" s="120">
        <f t="shared" si="153"/>
        <v>270.90863973303777</v>
      </c>
      <c r="AU129" s="120">
        <f t="shared" si="154"/>
        <v>6446.6387603632211</v>
      </c>
      <c r="AV129" s="120">
        <f t="shared" si="155"/>
        <v>33.670700519630834</v>
      </c>
      <c r="AW129" s="120">
        <f t="shared" si="156"/>
        <v>95.630946001878641</v>
      </c>
      <c r="AX129" s="46">
        <v>0.90848046995534171</v>
      </c>
      <c r="AY129">
        <v>0.73909790450017177</v>
      </c>
      <c r="AZ129" s="38">
        <v>1.3019376458206051</v>
      </c>
      <c r="BB129" s="6">
        <v>1925</v>
      </c>
      <c r="BC129" s="74">
        <f t="shared" si="157"/>
        <v>8124.5641751393987</v>
      </c>
      <c r="BD129" s="74">
        <f t="shared" si="158"/>
        <v>282.5844017471552</v>
      </c>
      <c r="BE129" s="74">
        <f t="shared" si="159"/>
        <v>526.30031700864208</v>
      </c>
      <c r="BF129" s="74">
        <f t="shared" si="160"/>
        <v>154.42344630792493</v>
      </c>
      <c r="BG129" s="74">
        <f t="shared" si="161"/>
        <v>447.51284440255802</v>
      </c>
      <c r="BH129" s="74">
        <f t="shared" si="162"/>
        <v>1012.6816478968684</v>
      </c>
      <c r="BI129" s="74">
        <f t="shared" si="163"/>
        <v>278.38240320816402</v>
      </c>
      <c r="BJ129" s="74">
        <f t="shared" si="164"/>
        <v>288.88739955564188</v>
      </c>
      <c r="BK129" s="74">
        <f t="shared" si="165"/>
        <v>372.92737033546501</v>
      </c>
      <c r="BL129" s="74">
        <f t="shared" si="166"/>
        <v>189.08993425460199</v>
      </c>
      <c r="BM129" s="74">
        <f t="shared" si="167"/>
        <v>1380.3565200585942</v>
      </c>
      <c r="BN129" s="74">
        <f t="shared" si="168"/>
        <v>281.53390211240742</v>
      </c>
      <c r="BO129" s="74">
        <f t="shared" si="169"/>
        <v>2228.1097253000598</v>
      </c>
      <c r="BP129" s="74">
        <f t="shared" si="170"/>
        <v>681.77426295131488</v>
      </c>
      <c r="BQ129" s="43">
        <f t="shared" si="171"/>
        <v>8124.5641751393978</v>
      </c>
      <c r="BR129" s="120">
        <f t="shared" si="172"/>
        <v>3172.991585578141</v>
      </c>
      <c r="BS129" s="120">
        <f t="shared" si="173"/>
        <v>256.72241010130466</v>
      </c>
      <c r="BT129" s="120">
        <f t="shared" si="174"/>
        <v>208.08111709703681</v>
      </c>
      <c r="BU129" s="120">
        <f t="shared" si="177"/>
        <v>4951.5725895612568</v>
      </c>
      <c r="BV129" s="120">
        <f t="shared" si="175"/>
        <v>25.861991645850559</v>
      </c>
      <c r="BW129" s="120">
        <f t="shared" si="176"/>
        <v>73.452785015370608</v>
      </c>
      <c r="BX129" s="46">
        <v>0.90848046995534171</v>
      </c>
      <c r="BY129">
        <v>0.73909790450017177</v>
      </c>
      <c r="BZ129" s="38">
        <v>1.3019376458206051</v>
      </c>
    </row>
    <row r="130" spans="2:78">
      <c r="B130" s="6">
        <v>1926</v>
      </c>
      <c r="C130" s="43">
        <v>16710.7342430233</v>
      </c>
      <c r="D130" s="74">
        <f t="shared" si="178"/>
        <v>581.22414163088547</v>
      </c>
      <c r="E130" s="74">
        <f t="shared" si="178"/>
        <v>1082.5029552307569</v>
      </c>
      <c r="F130" s="74">
        <f t="shared" si="178"/>
        <v>317.62062758267717</v>
      </c>
      <c r="G130" s="74">
        <f t="shared" si="178"/>
        <v>920.45161462735007</v>
      </c>
      <c r="H130" s="74">
        <f t="shared" si="178"/>
        <v>2082.8998978891213</v>
      </c>
      <c r="I130" s="74">
        <f t="shared" si="178"/>
        <v>572.58140346537039</v>
      </c>
      <c r="J130" s="74">
        <f t="shared" si="178"/>
        <v>594.18824887915798</v>
      </c>
      <c r="K130" s="74">
        <f t="shared" si="178"/>
        <v>767.04301218945841</v>
      </c>
      <c r="L130" s="74">
        <f t="shared" si="178"/>
        <v>388.9232174481761</v>
      </c>
      <c r="M130" s="74">
        <f t="shared" si="178"/>
        <v>2839.1394873716854</v>
      </c>
      <c r="N130" s="74">
        <f t="shared" si="178"/>
        <v>579.06345708950664</v>
      </c>
      <c r="O130" s="74">
        <f t="shared" si="178"/>
        <v>4582.811912264342</v>
      </c>
      <c r="P130" s="74">
        <f t="shared" si="178"/>
        <v>1402.2842673548128</v>
      </c>
      <c r="Q130" s="83">
        <f>SUM(D130:P130)</f>
        <v>16710.7342430233</v>
      </c>
      <c r="R130" s="41">
        <f t="shared" si="130"/>
        <v>6526.0866135408523</v>
      </c>
      <c r="S130" s="41">
        <f t="shared" si="131"/>
        <v>528.00290526921674</v>
      </c>
      <c r="T130" s="41">
        <f t="shared" si="132"/>
        <v>427.83896059720189</v>
      </c>
      <c r="U130" s="41">
        <f t="shared" si="133"/>
        <v>10184.647629482448</v>
      </c>
      <c r="V130" s="41">
        <f t="shared" si="134"/>
        <v>53.22123636166873</v>
      </c>
      <c r="W130" s="41">
        <f t="shared" si="135"/>
        <v>151.22449649230478</v>
      </c>
      <c r="X130" s="46">
        <v>0.9084325089932902</v>
      </c>
      <c r="Y130">
        <v>0.73884641719166577</v>
      </c>
      <c r="Z130" s="38">
        <v>1.1329959055579617</v>
      </c>
      <c r="AB130" s="6">
        <v>1926</v>
      </c>
      <c r="AC130" s="74">
        <f t="shared" si="136"/>
        <v>13853.198687466314</v>
      </c>
      <c r="AD130" s="74">
        <f t="shared" si="137"/>
        <v>481.83481341200405</v>
      </c>
      <c r="AE130" s="74">
        <f t="shared" si="138"/>
        <v>897.39494988629747</v>
      </c>
      <c r="AF130" s="74">
        <f t="shared" si="139"/>
        <v>263.30750026603937</v>
      </c>
      <c r="AG130" s="74">
        <f t="shared" si="140"/>
        <v>763.05438852607313</v>
      </c>
      <c r="AH130" s="74">
        <f t="shared" si="141"/>
        <v>1726.7240153500816</v>
      </c>
      <c r="AI130" s="74">
        <f t="shared" si="142"/>
        <v>474.66998347279201</v>
      </c>
      <c r="AJ130" s="74">
        <f t="shared" si="143"/>
        <v>492.58205832082194</v>
      </c>
      <c r="AK130" s="74">
        <f t="shared" si="144"/>
        <v>635.87865710506094</v>
      </c>
      <c r="AL130" s="74">
        <f t="shared" si="145"/>
        <v>322.41734726453797</v>
      </c>
      <c r="AM130" s="74">
        <f t="shared" si="146"/>
        <v>2353.6466350311271</v>
      </c>
      <c r="AN130" s="74">
        <f t="shared" si="147"/>
        <v>480.04360592720099</v>
      </c>
      <c r="AO130" s="74">
        <f t="shared" si="148"/>
        <v>3799.1510752671393</v>
      </c>
      <c r="AP130" s="74">
        <f t="shared" si="149"/>
        <v>1162.4936576371397</v>
      </c>
      <c r="AQ130" s="122">
        <f t="shared" si="150"/>
        <v>13853.198687466316</v>
      </c>
      <c r="AR130" s="120">
        <f t="shared" si="151"/>
        <v>5410.1258026253672</v>
      </c>
      <c r="AS130" s="120">
        <f t="shared" si="152"/>
        <v>437.71440846818069</v>
      </c>
      <c r="AT130" s="120">
        <f t="shared" si="153"/>
        <v>354.67849833508035</v>
      </c>
      <c r="AU130" s="120">
        <f t="shared" si="154"/>
        <v>8443.072884840949</v>
      </c>
      <c r="AV130" s="120">
        <f t="shared" si="155"/>
        <v>44.120404943823374</v>
      </c>
      <c r="AW130" s="120">
        <f t="shared" si="156"/>
        <v>125.36510759212065</v>
      </c>
      <c r="AX130" s="46">
        <v>0.9084325089932902</v>
      </c>
      <c r="AY130">
        <v>0.73884641719166577</v>
      </c>
      <c r="AZ130" s="38">
        <v>1.1329959055579617</v>
      </c>
      <c r="BB130" s="6">
        <v>1926</v>
      </c>
      <c r="BC130" s="74">
        <f t="shared" si="157"/>
        <v>12227.050971242556</v>
      </c>
      <c r="BD130" s="74">
        <f t="shared" si="158"/>
        <v>425.2749820615785</v>
      </c>
      <c r="BE130" s="74">
        <f t="shared" si="159"/>
        <v>792.05489224108112</v>
      </c>
      <c r="BF130" s="74">
        <f t="shared" si="160"/>
        <v>232.39933963959865</v>
      </c>
      <c r="BG130" s="74">
        <f t="shared" si="161"/>
        <v>673.48380058822454</v>
      </c>
      <c r="BH130" s="74">
        <f t="shared" si="162"/>
        <v>1524.0337647113818</v>
      </c>
      <c r="BI130" s="74">
        <f t="shared" si="163"/>
        <v>418.95119050675942</v>
      </c>
      <c r="BJ130" s="74">
        <f t="shared" si="164"/>
        <v>434.76066939380701</v>
      </c>
      <c r="BK130" s="74">
        <f t="shared" si="165"/>
        <v>561.23650049018704</v>
      </c>
      <c r="BL130" s="74">
        <f t="shared" si="166"/>
        <v>284.57061996685547</v>
      </c>
      <c r="BM130" s="74">
        <f t="shared" si="167"/>
        <v>2077.3655257580449</v>
      </c>
      <c r="BN130" s="74">
        <f t="shared" si="168"/>
        <v>423.69403417287367</v>
      </c>
      <c r="BO130" s="74">
        <f t="shared" si="169"/>
        <v>3353.1904719427803</v>
      </c>
      <c r="BP130" s="74">
        <f t="shared" si="170"/>
        <v>1026.0351797693843</v>
      </c>
      <c r="BQ130" s="43">
        <f t="shared" si="171"/>
        <v>12227.050971242556</v>
      </c>
      <c r="BR130" s="120">
        <f t="shared" si="172"/>
        <v>4775.0620951812398</v>
      </c>
      <c r="BS130" s="120">
        <f t="shared" si="173"/>
        <v>386.33361896627622</v>
      </c>
      <c r="BT130" s="120">
        <f t="shared" si="174"/>
        <v>313.04481913411092</v>
      </c>
      <c r="BU130" s="120">
        <f t="shared" si="177"/>
        <v>7451.9888760613158</v>
      </c>
      <c r="BV130" s="120">
        <f t="shared" si="175"/>
        <v>38.941363095302258</v>
      </c>
      <c r="BW130" s="120">
        <f t="shared" si="176"/>
        <v>110.64921503876276</v>
      </c>
      <c r="BX130" s="46">
        <v>0.9084325089932902</v>
      </c>
      <c r="BY130">
        <v>0.73884641719166577</v>
      </c>
      <c r="BZ130" s="38">
        <v>1.1329959055579617</v>
      </c>
    </row>
    <row r="131" spans="2:78">
      <c r="B131" s="6">
        <v>1927</v>
      </c>
      <c r="C131" s="43">
        <v>17258.287317052956</v>
      </c>
      <c r="D131" s="141">
        <f t="shared" ref="D131:P131" si="179">$C131*D181/$Q181</f>
        <v>600.2688503086689</v>
      </c>
      <c r="E131" s="141">
        <f t="shared" si="179"/>
        <v>1117.9728401659595</v>
      </c>
      <c r="F131" s="141">
        <f t="shared" si="179"/>
        <v>328.02795909061086</v>
      </c>
      <c r="G131" s="141">
        <f t="shared" si="179"/>
        <v>950.61163654830091</v>
      </c>
      <c r="H131" s="141">
        <f t="shared" si="179"/>
        <v>2151.1493371656388</v>
      </c>
      <c r="I131" s="141">
        <f t="shared" si="179"/>
        <v>591.34291944906045</v>
      </c>
      <c r="J131" s="141">
        <f t="shared" si="179"/>
        <v>613.65774659808164</v>
      </c>
      <c r="K131" s="141">
        <f t="shared" si="179"/>
        <v>792.17636379025078</v>
      </c>
      <c r="L131" s="141">
        <f t="shared" si="179"/>
        <v>401.66688868238072</v>
      </c>
      <c r="M131" s="141">
        <f t="shared" si="179"/>
        <v>2932.1682873813788</v>
      </c>
      <c r="N131" s="141">
        <f t="shared" si="179"/>
        <v>598.03736759376682</v>
      </c>
      <c r="O131" s="141">
        <f t="shared" si="179"/>
        <v>4732.9748383073857</v>
      </c>
      <c r="P131" s="141">
        <f t="shared" si="179"/>
        <v>1448.2322819714725</v>
      </c>
      <c r="Q131" s="83">
        <f>SUM(D131:P131)</f>
        <v>17258.287317052956</v>
      </c>
      <c r="R131" s="41">
        <f t="shared" si="130"/>
        <v>6740.2032514180901</v>
      </c>
      <c r="S131" s="41">
        <f t="shared" si="131"/>
        <v>545.42426080233804</v>
      </c>
      <c r="T131" s="41">
        <f t="shared" si="132"/>
        <v>442.01655159810014</v>
      </c>
      <c r="U131" s="41">
        <f t="shared" si="133"/>
        <v>10518.084065634866</v>
      </c>
      <c r="V131" s="41">
        <f t="shared" si="134"/>
        <v>54.844589506330898</v>
      </c>
      <c r="W131" s="41">
        <f t="shared" si="135"/>
        <v>156.02081599566665</v>
      </c>
      <c r="X131" s="46">
        <v>0.90863329076941302</v>
      </c>
      <c r="Y131">
        <v>0.73911192769872525</v>
      </c>
      <c r="Z131" s="38">
        <v>1.3001329483836557</v>
      </c>
      <c r="AB131" s="6">
        <v>1927</v>
      </c>
      <c r="AC131" s="3">
        <f>C131*0.829</f>
        <v>14307.1201858369</v>
      </c>
      <c r="AD131" s="3">
        <f t="shared" ref="AD131:AP131" si="180">D131*0.829</f>
        <v>497.62287690588647</v>
      </c>
      <c r="AE131" s="3">
        <f t="shared" si="180"/>
        <v>926.79948449758035</v>
      </c>
      <c r="AF131" s="3">
        <f t="shared" si="180"/>
        <v>271.93517808611637</v>
      </c>
      <c r="AG131" s="3">
        <f t="shared" si="180"/>
        <v>788.0570466985414</v>
      </c>
      <c r="AH131" s="3">
        <f t="shared" si="180"/>
        <v>1783.3028005103145</v>
      </c>
      <c r="AI131" s="3">
        <f t="shared" si="180"/>
        <v>490.2232802232711</v>
      </c>
      <c r="AJ131" s="3">
        <f t="shared" si="180"/>
        <v>508.72227192980966</v>
      </c>
      <c r="AK131" s="3">
        <f t="shared" si="180"/>
        <v>656.71420558211787</v>
      </c>
      <c r="AL131" s="3">
        <f t="shared" si="180"/>
        <v>332.98185071769359</v>
      </c>
      <c r="AM131" s="3">
        <f t="shared" si="180"/>
        <v>2430.7675102391631</v>
      </c>
      <c r="AN131" s="3">
        <f t="shared" si="180"/>
        <v>495.77297773523264</v>
      </c>
      <c r="AO131" s="3">
        <f t="shared" si="180"/>
        <v>3923.6361409568226</v>
      </c>
      <c r="AP131" s="3">
        <f t="shared" si="180"/>
        <v>1200.5845617543507</v>
      </c>
      <c r="AQ131" s="83">
        <f>SUM(AD131:AP131)</f>
        <v>14307.1201858369</v>
      </c>
      <c r="AR131" s="41">
        <f t="shared" si="151"/>
        <v>5587.6284954255962</v>
      </c>
      <c r="AS131" s="41">
        <f t="shared" si="152"/>
        <v>452.15671220513815</v>
      </c>
      <c r="AT131" s="41">
        <f t="shared" si="153"/>
        <v>366.43172127482501</v>
      </c>
      <c r="AU131" s="41">
        <f t="shared" si="154"/>
        <v>8719.4916904113052</v>
      </c>
      <c r="AV131" s="41">
        <f t="shared" si="155"/>
        <v>45.466164700748308</v>
      </c>
      <c r="AW131" s="41">
        <f t="shared" si="156"/>
        <v>129.34125646040766</v>
      </c>
      <c r="AX131" s="46">
        <v>0.90863329076941302</v>
      </c>
      <c r="AY131">
        <v>0.73911192769872525</v>
      </c>
      <c r="AZ131" s="38">
        <v>1.3001329483836557</v>
      </c>
      <c r="BB131" s="6">
        <v>1927</v>
      </c>
      <c r="BC131" s="74">
        <f t="shared" si="157"/>
        <v>11004.35167312983</v>
      </c>
      <c r="BD131" s="74">
        <f t="shared" si="158"/>
        <v>382.74768555364938</v>
      </c>
      <c r="BE131" s="74">
        <f t="shared" si="159"/>
        <v>712.84977867055136</v>
      </c>
      <c r="BF131" s="74">
        <f t="shared" si="160"/>
        <v>209.1595158973474</v>
      </c>
      <c r="BG131" s="74">
        <f t="shared" si="161"/>
        <v>606.135739947415</v>
      </c>
      <c r="BH131" s="74">
        <f t="shared" si="162"/>
        <v>1371.6311110547138</v>
      </c>
      <c r="BI131" s="74">
        <f t="shared" si="163"/>
        <v>377.05627015508213</v>
      </c>
      <c r="BJ131" s="74">
        <f t="shared" si="164"/>
        <v>391.28480865150033</v>
      </c>
      <c r="BK131" s="74">
        <f t="shared" si="165"/>
        <v>505.11311662284584</v>
      </c>
      <c r="BL131" s="74">
        <f t="shared" si="166"/>
        <v>256.11369293552747</v>
      </c>
      <c r="BM131" s="74">
        <f t="shared" si="167"/>
        <v>1869.6299584293506</v>
      </c>
      <c r="BN131" s="74">
        <f t="shared" si="168"/>
        <v>381.32483170400758</v>
      </c>
      <c r="BO131" s="74">
        <f t="shared" si="169"/>
        <v>3017.8730150902988</v>
      </c>
      <c r="BP131" s="74">
        <f t="shared" si="170"/>
        <v>923.4321484175407</v>
      </c>
      <c r="BQ131" s="43">
        <f t="shared" si="171"/>
        <v>11004.35167312983</v>
      </c>
      <c r="BR131" s="142">
        <f t="shared" si="172"/>
        <v>4297.7362448757403</v>
      </c>
      <c r="BS131" s="142">
        <f t="shared" si="173"/>
        <v>347.77728905898897</v>
      </c>
      <c r="BT131" s="142">
        <f t="shared" si="174"/>
        <v>281.84173144014102</v>
      </c>
      <c r="BU131" s="120">
        <f t="shared" si="177"/>
        <v>6706.6154282540892</v>
      </c>
      <c r="BV131" s="142">
        <f t="shared" si="175"/>
        <v>34.97039649466042</v>
      </c>
      <c r="BW131" s="142">
        <f t="shared" si="176"/>
        <v>99.483100263866561</v>
      </c>
      <c r="BX131" s="46">
        <v>0.90863329076941302</v>
      </c>
      <c r="BY131">
        <v>0.73911192769872525</v>
      </c>
      <c r="BZ131" s="38">
        <v>1.3001329483836557</v>
      </c>
    </row>
    <row r="132" spans="2:78">
      <c r="B132" s="6">
        <v>1928</v>
      </c>
      <c r="C132" s="43">
        <v>15791.884424895057</v>
      </c>
      <c r="D132" s="141">
        <f t="shared" ref="D132:P132" si="181">$C132*D182/$Q182</f>
        <v>408.33550711495792</v>
      </c>
      <c r="E132" s="141">
        <f t="shared" si="181"/>
        <v>1238.1081953699527</v>
      </c>
      <c r="F132" s="141">
        <f t="shared" si="181"/>
        <v>526.25057334066776</v>
      </c>
      <c r="G132" s="141">
        <f t="shared" si="181"/>
        <v>1146.3964771944006</v>
      </c>
      <c r="H132" s="141">
        <f t="shared" si="181"/>
        <v>2107.1859057001839</v>
      </c>
      <c r="I132" s="141">
        <f t="shared" si="181"/>
        <v>620.14590385373288</v>
      </c>
      <c r="J132" s="141">
        <f t="shared" si="181"/>
        <v>751.16264410452152</v>
      </c>
      <c r="K132" s="141">
        <f t="shared" si="181"/>
        <v>1172.5998252445584</v>
      </c>
      <c r="L132" s="141">
        <f t="shared" si="181"/>
        <v>342.8271369895636</v>
      </c>
      <c r="M132" s="141">
        <f t="shared" si="181"/>
        <v>2701.1284615037589</v>
      </c>
      <c r="N132" s="141">
        <f t="shared" si="181"/>
        <v>958.60581616827017</v>
      </c>
      <c r="O132" s="141">
        <f t="shared" si="181"/>
        <v>3009.0178010931122</v>
      </c>
      <c r="P132" s="141">
        <f t="shared" si="181"/>
        <v>810.12017721737641</v>
      </c>
      <c r="Q132" s="83">
        <f t="shared" ref="Q132:Q139" si="182">SUM(D132:P132)</f>
        <v>15791.884424895057</v>
      </c>
      <c r="R132" s="41">
        <f t="shared" si="130"/>
        <v>7467.5607287841367</v>
      </c>
      <c r="S132" s="41">
        <f t="shared" si="131"/>
        <v>371.04370785215445</v>
      </c>
      <c r="T132" s="41">
        <f t="shared" si="132"/>
        <v>707.26732136852195</v>
      </c>
      <c r="U132" s="41">
        <f t="shared" si="133"/>
        <v>8324.3236961109214</v>
      </c>
      <c r="V132" s="41">
        <f t="shared" si="134"/>
        <v>37.291799262803465</v>
      </c>
      <c r="W132" s="41">
        <f t="shared" si="135"/>
        <v>251.33849479974825</v>
      </c>
      <c r="X132" s="46">
        <v>0.90867363084272568</v>
      </c>
      <c r="Y132">
        <v>0.73780829350233235</v>
      </c>
      <c r="Z132" s="38">
        <v>1.2631916595978265</v>
      </c>
      <c r="AB132" s="6">
        <v>1928</v>
      </c>
      <c r="AC132" s="3">
        <f t="shared" ref="AC132:AC143" si="183">C132*0.829</f>
        <v>13091.472188238002</v>
      </c>
      <c r="AD132" s="3">
        <f t="shared" ref="AD132:AD143" si="184">D132*0.829</f>
        <v>338.51013539830012</v>
      </c>
      <c r="AE132" s="3">
        <f t="shared" ref="AE132:AF143" si="185">E132*0.829</f>
        <v>1026.3916939616906</v>
      </c>
      <c r="AF132" s="3">
        <f t="shared" si="185"/>
        <v>436.26172529941357</v>
      </c>
      <c r="AG132" s="3">
        <f t="shared" ref="AG132:AG143" si="186">G132*0.829</f>
        <v>950.36267959415807</v>
      </c>
      <c r="AH132" s="3">
        <f t="shared" ref="AH132:AH143" si="187">H132*0.829</f>
        <v>1746.8571158254524</v>
      </c>
      <c r="AI132" s="3">
        <f t="shared" ref="AI132:AI143" si="188">I132*0.829</f>
        <v>514.1009542947445</v>
      </c>
      <c r="AJ132" s="3">
        <f t="shared" ref="AJ132:AJ143" si="189">J132*0.829</f>
        <v>622.71383196264833</v>
      </c>
      <c r="AK132" s="3">
        <f t="shared" ref="AK132:AK143" si="190">K132*0.829</f>
        <v>972.08525512773883</v>
      </c>
      <c r="AL132" s="3">
        <f t="shared" ref="AL132:AL143" si="191">L132*0.829</f>
        <v>284.20369656434821</v>
      </c>
      <c r="AM132" s="3">
        <f t="shared" ref="AM132:AM143" si="192">M132*0.829</f>
        <v>2239.2354945866159</v>
      </c>
      <c r="AN132" s="3">
        <f t="shared" ref="AN132:AN143" si="193">N132*0.829</f>
        <v>794.68422160349598</v>
      </c>
      <c r="AO132" s="3">
        <f t="shared" ref="AO132:AO143" si="194">O132*0.829</f>
        <v>2494.47575710619</v>
      </c>
      <c r="AP132" s="3">
        <f t="shared" ref="AP132:AP143" si="195">P132*0.829</f>
        <v>671.58962691320505</v>
      </c>
      <c r="AQ132" s="83">
        <f t="shared" ref="AQ132:AQ139" si="196">SUM(AD132:AP132)</f>
        <v>13091.472188238002</v>
      </c>
      <c r="AR132" s="41">
        <f t="shared" si="151"/>
        <v>6190.6078441620484</v>
      </c>
      <c r="AS132" s="41">
        <f t="shared" si="152"/>
        <v>307.59523380943602</v>
      </c>
      <c r="AT132" s="41">
        <f t="shared" si="153"/>
        <v>586.32460941450472</v>
      </c>
      <c r="AU132" s="41">
        <f t="shared" si="154"/>
        <v>6900.8643440759533</v>
      </c>
      <c r="AV132" s="41">
        <f t="shared" si="155"/>
        <v>30.914901588864073</v>
      </c>
      <c r="AW132" s="41">
        <f t="shared" si="156"/>
        <v>208.35961218899129</v>
      </c>
      <c r="AX132" s="46">
        <v>0.90867363084272568</v>
      </c>
      <c r="AY132">
        <v>0.73780829350233235</v>
      </c>
      <c r="AZ132" s="38">
        <v>1.2631916595978265</v>
      </c>
      <c r="BB132" s="6">
        <v>1928</v>
      </c>
      <c r="BC132" s="74">
        <f t="shared" si="157"/>
        <v>10363.805119174116</v>
      </c>
      <c r="BD132" s="74">
        <f t="shared" si="158"/>
        <v>267.98002727952985</v>
      </c>
      <c r="BE132" s="74">
        <f t="shared" si="159"/>
        <v>812.53837148392188</v>
      </c>
      <c r="BF132" s="74">
        <f t="shared" si="160"/>
        <v>345.36463408752246</v>
      </c>
      <c r="BG132" s="74">
        <f t="shared" si="161"/>
        <v>752.35034396659444</v>
      </c>
      <c r="BH132" s="74">
        <f t="shared" si="162"/>
        <v>1382.8915846243117</v>
      </c>
      <c r="BI132" s="74">
        <f t="shared" si="163"/>
        <v>406.98570987907198</v>
      </c>
      <c r="BJ132" s="74">
        <f t="shared" si="164"/>
        <v>492.96860633239709</v>
      </c>
      <c r="BK132" s="74">
        <f t="shared" si="165"/>
        <v>769.54692325725944</v>
      </c>
      <c r="BL132" s="74">
        <f t="shared" si="166"/>
        <v>224.98857905286727</v>
      </c>
      <c r="BM132" s="74">
        <f t="shared" si="167"/>
        <v>1772.6807152127185</v>
      </c>
      <c r="BN132" s="74">
        <f t="shared" si="168"/>
        <v>629.10819238349518</v>
      </c>
      <c r="BO132" s="74">
        <f t="shared" si="169"/>
        <v>1974.7405218780325</v>
      </c>
      <c r="BP132" s="74">
        <f t="shared" si="170"/>
        <v>531.66090973639336</v>
      </c>
      <c r="BQ132" s="43">
        <f t="shared" si="171"/>
        <v>10363.805119174116</v>
      </c>
      <c r="BR132" s="142">
        <f t="shared" si="172"/>
        <v>4900.7668766060469</v>
      </c>
      <c r="BS132" s="142">
        <f t="shared" si="173"/>
        <v>243.50638438142306</v>
      </c>
      <c r="BT132" s="142">
        <f t="shared" si="174"/>
        <v>464.16124185080355</v>
      </c>
      <c r="BU132" s="120">
        <f t="shared" si="177"/>
        <v>5463.0382425680691</v>
      </c>
      <c r="BV132" s="142">
        <f t="shared" si="175"/>
        <v>24.473642898106785</v>
      </c>
      <c r="BW132" s="142">
        <f t="shared" si="176"/>
        <v>164.9469505326916</v>
      </c>
      <c r="BX132" s="46">
        <v>0.90867363084272568</v>
      </c>
      <c r="BY132">
        <v>0.73780829350233235</v>
      </c>
      <c r="BZ132" s="38">
        <v>1.2631916595978265</v>
      </c>
    </row>
    <row r="133" spans="2:78">
      <c r="B133" s="6">
        <v>1929</v>
      </c>
      <c r="C133" s="43">
        <v>10020.647277299598</v>
      </c>
      <c r="D133" s="141">
        <f t="shared" ref="D133:P133" si="197">$C133*D183/$Q183</f>
        <v>281.45791273665168</v>
      </c>
      <c r="E133" s="141">
        <f t="shared" si="197"/>
        <v>95.993923880381203</v>
      </c>
      <c r="F133" s="141">
        <f t="shared" si="197"/>
        <v>398.88737301750632</v>
      </c>
      <c r="G133" s="141">
        <f t="shared" si="197"/>
        <v>876.06105288891581</v>
      </c>
      <c r="H133" s="141">
        <f t="shared" si="197"/>
        <v>908.68034741137546</v>
      </c>
      <c r="I133" s="141">
        <f t="shared" si="197"/>
        <v>164.02845245579698</v>
      </c>
      <c r="J133" s="141">
        <f t="shared" si="197"/>
        <v>232.99496087471164</v>
      </c>
      <c r="K133" s="141">
        <f t="shared" si="197"/>
        <v>113.70154090685929</v>
      </c>
      <c r="L133" s="141">
        <f t="shared" si="197"/>
        <v>283.32187242364932</v>
      </c>
      <c r="M133" s="141">
        <f t="shared" si="197"/>
        <v>2208.7922290922666</v>
      </c>
      <c r="N133" s="141">
        <f t="shared" si="197"/>
        <v>502.33713564587828</v>
      </c>
      <c r="O133" s="141">
        <f t="shared" si="197"/>
        <v>2673.8501709981911</v>
      </c>
      <c r="P133" s="141">
        <f t="shared" si="197"/>
        <v>1280.5403049674151</v>
      </c>
      <c r="Q133" s="83">
        <f t="shared" si="182"/>
        <v>10020.647277299598</v>
      </c>
      <c r="R133" s="41">
        <f t="shared" si="130"/>
        <v>3302.2802164733685</v>
      </c>
      <c r="S133" s="41">
        <f t="shared" si="131"/>
        <v>255.86326494411625</v>
      </c>
      <c r="T133" s="41">
        <f t="shared" si="132"/>
        <v>369.77084100056538</v>
      </c>
      <c r="U133" s="41">
        <f t="shared" si="133"/>
        <v>6718.36706082623</v>
      </c>
      <c r="V133" s="41">
        <f t="shared" si="134"/>
        <v>25.594647792535415</v>
      </c>
      <c r="W133" s="41">
        <f t="shared" si="135"/>
        <v>132.56629464531289</v>
      </c>
      <c r="X133" s="46">
        <v>0.90906403183454554</v>
      </c>
      <c r="Y133">
        <v>0.73610094647916835</v>
      </c>
      <c r="Z133" s="38">
        <v>1.2875358503503007</v>
      </c>
      <c r="AB133" s="6">
        <v>1929</v>
      </c>
      <c r="AC133" s="3">
        <f t="shared" si="183"/>
        <v>8307.1165928813662</v>
      </c>
      <c r="AD133" s="3">
        <f t="shared" si="184"/>
        <v>233.32860965868423</v>
      </c>
      <c r="AE133" s="3">
        <f t="shared" si="185"/>
        <v>79.578962896836018</v>
      </c>
      <c r="AF133" s="3">
        <f t="shared" si="185"/>
        <v>330.67763223151275</v>
      </c>
      <c r="AG133" s="3">
        <f t="shared" si="186"/>
        <v>726.25461284491121</v>
      </c>
      <c r="AH133" s="3">
        <f t="shared" si="187"/>
        <v>753.29600800403023</v>
      </c>
      <c r="AI133" s="3">
        <f t="shared" si="188"/>
        <v>135.97958708585568</v>
      </c>
      <c r="AJ133" s="3">
        <f t="shared" si="189"/>
        <v>193.15282256513595</v>
      </c>
      <c r="AK133" s="3">
        <f t="shared" si="190"/>
        <v>94.258577411786348</v>
      </c>
      <c r="AL133" s="3">
        <f t="shared" si="191"/>
        <v>234.87383223920529</v>
      </c>
      <c r="AM133" s="3">
        <f t="shared" si="192"/>
        <v>1831.0887579174889</v>
      </c>
      <c r="AN133" s="3">
        <f t="shared" si="193"/>
        <v>416.43748545043309</v>
      </c>
      <c r="AO133" s="3">
        <f t="shared" si="194"/>
        <v>2216.6217917575004</v>
      </c>
      <c r="AP133" s="3">
        <f t="shared" si="195"/>
        <v>1061.567912817987</v>
      </c>
      <c r="AQ133" s="83">
        <f t="shared" si="196"/>
        <v>8307.1165928813662</v>
      </c>
      <c r="AR133" s="41">
        <f t="shared" si="151"/>
        <v>2737.5902994564226</v>
      </c>
      <c r="AS133" s="41">
        <f t="shared" si="152"/>
        <v>212.11064663867236</v>
      </c>
      <c r="AT133" s="41">
        <f t="shared" si="153"/>
        <v>306.54002718946867</v>
      </c>
      <c r="AU133" s="41">
        <f t="shared" si="154"/>
        <v>5569.526293424944</v>
      </c>
      <c r="AV133" s="41">
        <f t="shared" si="155"/>
        <v>21.217963020011858</v>
      </c>
      <c r="AW133" s="41">
        <f t="shared" si="156"/>
        <v>109.8974582609644</v>
      </c>
      <c r="AX133" s="46">
        <v>0.90906403183454554</v>
      </c>
      <c r="AY133">
        <v>0.73610094647916835</v>
      </c>
      <c r="AZ133" s="38">
        <v>1.2875358503503007</v>
      </c>
      <c r="BB133" s="6">
        <v>1929</v>
      </c>
      <c r="BC133" s="74">
        <f t="shared" si="157"/>
        <v>6451.9497384257247</v>
      </c>
      <c r="BD133" s="74">
        <f t="shared" si="158"/>
        <v>181.22105850116901</v>
      </c>
      <c r="BE133" s="74">
        <f t="shared" si="159"/>
        <v>61.807182204041091</v>
      </c>
      <c r="BF133" s="74">
        <f t="shared" si="160"/>
        <v>256.82984449834549</v>
      </c>
      <c r="BG133" s="74">
        <f t="shared" si="161"/>
        <v>564.06554632814198</v>
      </c>
      <c r="BH133" s="74">
        <f t="shared" si="162"/>
        <v>585.06798688291315</v>
      </c>
      <c r="BI133" s="74">
        <f t="shared" si="163"/>
        <v>105.61227250399251</v>
      </c>
      <c r="BJ133" s="74">
        <f t="shared" si="164"/>
        <v>150.01743253408031</v>
      </c>
      <c r="BK133" s="74">
        <f t="shared" si="165"/>
        <v>73.208507076631193</v>
      </c>
      <c r="BL133" s="74">
        <f t="shared" si="166"/>
        <v>182.42119796144164</v>
      </c>
      <c r="BM133" s="74">
        <f t="shared" si="167"/>
        <v>1422.1652604230815</v>
      </c>
      <c r="BN133" s="74">
        <f t="shared" si="168"/>
        <v>323.4375845434771</v>
      </c>
      <c r="BO133" s="74">
        <f t="shared" si="169"/>
        <v>1721.6000557611058</v>
      </c>
      <c r="BP133" s="74">
        <f t="shared" si="170"/>
        <v>824.49580920730523</v>
      </c>
      <c r="BQ133" s="43">
        <f t="shared" si="171"/>
        <v>6451.9497384257265</v>
      </c>
      <c r="BR133" s="41">
        <f t="shared" si="172"/>
        <v>2126.2245231553006</v>
      </c>
      <c r="BS133" s="41">
        <f t="shared" si="173"/>
        <v>164.74154609439674</v>
      </c>
      <c r="BT133" s="41">
        <f t="shared" si="174"/>
        <v>238.08271210938952</v>
      </c>
      <c r="BU133" s="73">
        <f t="shared" si="177"/>
        <v>4325.7252152704259</v>
      </c>
      <c r="BV133" s="41">
        <f t="shared" si="175"/>
        <v>16.479512406772265</v>
      </c>
      <c r="BW133" s="41">
        <f t="shared" si="176"/>
        <v>85.354872434087582</v>
      </c>
      <c r="BX133" s="46">
        <v>0.90906403183454554</v>
      </c>
      <c r="BY133">
        <v>0.73610094647916835</v>
      </c>
      <c r="BZ133" s="38">
        <v>1.2875358503503007</v>
      </c>
    </row>
    <row r="134" spans="2:78">
      <c r="B134" s="6">
        <v>1930</v>
      </c>
      <c r="C134" s="43">
        <v>9461.2216149641245</v>
      </c>
      <c r="D134" s="141">
        <f t="shared" ref="D134:P134" si="198">$C134*D184/$Q184</f>
        <v>307.89289556385813</v>
      </c>
      <c r="E134" s="141">
        <f t="shared" si="198"/>
        <v>136.46534931584921</v>
      </c>
      <c r="F134" s="141">
        <f t="shared" si="198"/>
        <v>512.02701313550028</v>
      </c>
      <c r="G134" s="141">
        <f t="shared" si="198"/>
        <v>676.68768255792997</v>
      </c>
      <c r="H134" s="141">
        <f t="shared" si="198"/>
        <v>872.92711049972968</v>
      </c>
      <c r="I134" s="141">
        <f t="shared" si="198"/>
        <v>188.3447383119572</v>
      </c>
      <c r="J134" s="141">
        <f t="shared" si="198"/>
        <v>304.50945715106855</v>
      </c>
      <c r="K134" s="141">
        <f t="shared" si="198"/>
        <v>146.61566455421814</v>
      </c>
      <c r="L134" s="141">
        <f t="shared" si="198"/>
        <v>199.62286635458935</v>
      </c>
      <c r="M134" s="141">
        <f t="shared" si="198"/>
        <v>2715.7732326658256</v>
      </c>
      <c r="N134" s="141">
        <f t="shared" si="198"/>
        <v>657.51486488545527</v>
      </c>
      <c r="O134" s="141">
        <f t="shared" si="198"/>
        <v>1440.2169510441277</v>
      </c>
      <c r="P134" s="141">
        <f t="shared" si="198"/>
        <v>1302.6237889240151</v>
      </c>
      <c r="Q134" s="83">
        <f t="shared" si="182"/>
        <v>9461.2216149641245</v>
      </c>
      <c r="R134" s="41">
        <f t="shared" si="130"/>
        <v>3452.3970394991065</v>
      </c>
      <c r="S134" s="41">
        <f t="shared" si="131"/>
        <v>280.22537021712139</v>
      </c>
      <c r="T134" s="41">
        <f t="shared" si="132"/>
        <v>481.21031830994968</v>
      </c>
      <c r="U134" s="41">
        <f t="shared" si="133"/>
        <v>6008.8245754650179</v>
      </c>
      <c r="V134" s="41">
        <f t="shared" si="134"/>
        <v>27.667525346736717</v>
      </c>
      <c r="W134" s="41">
        <f t="shared" si="135"/>
        <v>176.30454657550555</v>
      </c>
      <c r="X134" s="46">
        <v>0.91013912387920504</v>
      </c>
      <c r="Y134">
        <v>0.73186226503606222</v>
      </c>
      <c r="Z134" s="38">
        <v>1.2354000853908533</v>
      </c>
      <c r="AB134" s="6">
        <v>1930</v>
      </c>
      <c r="AC134" s="3">
        <f t="shared" si="183"/>
        <v>7843.3527188052585</v>
      </c>
      <c r="AD134" s="3">
        <f t="shared" si="184"/>
        <v>255.24321042243838</v>
      </c>
      <c r="AE134" s="3">
        <f t="shared" si="185"/>
        <v>113.12977458283899</v>
      </c>
      <c r="AF134" s="3">
        <f t="shared" si="185"/>
        <v>424.47039388932973</v>
      </c>
      <c r="AG134" s="3">
        <f t="shared" si="186"/>
        <v>560.9740888405239</v>
      </c>
      <c r="AH134" s="3">
        <f t="shared" si="187"/>
        <v>723.65657460427587</v>
      </c>
      <c r="AI134" s="3">
        <f t="shared" si="188"/>
        <v>156.13778806061251</v>
      </c>
      <c r="AJ134" s="3">
        <f t="shared" si="189"/>
        <v>252.4383399782358</v>
      </c>
      <c r="AK134" s="3">
        <f t="shared" si="190"/>
        <v>121.54438591544684</v>
      </c>
      <c r="AL134" s="3">
        <f t="shared" si="191"/>
        <v>165.48735620795455</v>
      </c>
      <c r="AM134" s="3">
        <f t="shared" si="192"/>
        <v>2251.3760098799694</v>
      </c>
      <c r="AN134" s="3">
        <f t="shared" si="193"/>
        <v>545.07982299004243</v>
      </c>
      <c r="AO134" s="3">
        <f t="shared" si="194"/>
        <v>1193.9398524155818</v>
      </c>
      <c r="AP134" s="3">
        <f t="shared" si="195"/>
        <v>1079.8751210180085</v>
      </c>
      <c r="AQ134" s="83">
        <f t="shared" si="196"/>
        <v>7843.3527188052594</v>
      </c>
      <c r="AR134" s="41">
        <f t="shared" si="151"/>
        <v>2862.0371457447591</v>
      </c>
      <c r="AS134" s="41">
        <f t="shared" si="152"/>
        <v>232.30683190999363</v>
      </c>
      <c r="AT134" s="41">
        <f t="shared" si="153"/>
        <v>398.92335387894832</v>
      </c>
      <c r="AU134" s="41">
        <f t="shared" si="154"/>
        <v>4981.3155730605004</v>
      </c>
      <c r="AV134" s="41">
        <f t="shared" si="155"/>
        <v>22.936378512444737</v>
      </c>
      <c r="AW134" s="41">
        <f t="shared" si="156"/>
        <v>146.15646911109411</v>
      </c>
      <c r="AX134" s="46">
        <v>0.91013912387920504</v>
      </c>
      <c r="AY134">
        <v>0.73186226503606222</v>
      </c>
      <c r="AZ134" s="38">
        <v>1.2354000853908533</v>
      </c>
      <c r="BB134" s="6">
        <v>1930</v>
      </c>
      <c r="BC134" s="74">
        <f t="shared" si="157"/>
        <v>6348.8361475414622</v>
      </c>
      <c r="BD134" s="74">
        <f t="shared" si="158"/>
        <v>206.6077325400905</v>
      </c>
      <c r="BE134" s="74">
        <f t="shared" si="159"/>
        <v>91.573390613007149</v>
      </c>
      <c r="BF134" s="74">
        <f t="shared" si="160"/>
        <v>343.58941601905155</v>
      </c>
      <c r="BG134" s="74">
        <f t="shared" si="161"/>
        <v>454.08292865953956</v>
      </c>
      <c r="BH134" s="74">
        <f t="shared" si="162"/>
        <v>585.76697797080601</v>
      </c>
      <c r="BI134" s="74">
        <f t="shared" si="163"/>
        <v>126.38641514357185</v>
      </c>
      <c r="BJ134" s="74">
        <f t="shared" si="164"/>
        <v>204.33731789679283</v>
      </c>
      <c r="BK134" s="74">
        <f t="shared" si="165"/>
        <v>98.38463454290023</v>
      </c>
      <c r="BL134" s="74">
        <f t="shared" si="166"/>
        <v>133.95446395456415</v>
      </c>
      <c r="BM134" s="74">
        <f t="shared" si="167"/>
        <v>1822.3861536869522</v>
      </c>
      <c r="BN134" s="74">
        <f t="shared" si="168"/>
        <v>441.21724568085261</v>
      </c>
      <c r="BO134" s="74">
        <f t="shared" si="169"/>
        <v>966.43983316371998</v>
      </c>
      <c r="BP134" s="74">
        <f t="shared" si="170"/>
        <v>874.10963766961356</v>
      </c>
      <c r="BQ134" s="43">
        <f t="shared" si="171"/>
        <v>6348.8361475414622</v>
      </c>
      <c r="BR134" s="41">
        <f t="shared" si="172"/>
        <v>2316.6884797804378</v>
      </c>
      <c r="BS134" s="41">
        <f t="shared" si="173"/>
        <v>188.04178068070709</v>
      </c>
      <c r="BT134" s="41">
        <f t="shared" si="174"/>
        <v>322.91025279696152</v>
      </c>
      <c r="BU134" s="73">
        <f t="shared" si="177"/>
        <v>4032.1476677610244</v>
      </c>
      <c r="BV134" s="41">
        <f t="shared" si="175"/>
        <v>18.565951859383411</v>
      </c>
      <c r="BW134" s="41">
        <f t="shared" si="176"/>
        <v>118.30699288389108</v>
      </c>
      <c r="BX134" s="46">
        <v>0.91013912387920504</v>
      </c>
      <c r="BY134">
        <v>0.73186226503606222</v>
      </c>
      <c r="BZ134" s="38">
        <v>1.2354000853908533</v>
      </c>
    </row>
    <row r="135" spans="2:78">
      <c r="B135" s="6">
        <v>1931</v>
      </c>
      <c r="C135" s="43">
        <v>9761.3564562962856</v>
      </c>
      <c r="D135" s="141">
        <f t="shared" ref="D135:P135" si="199">$C135*D185/$Q185</f>
        <v>280.41355550231037</v>
      </c>
      <c r="E135" s="141">
        <f t="shared" si="199"/>
        <v>164.29516688020831</v>
      </c>
      <c r="F135" s="141">
        <f t="shared" si="199"/>
        <v>422.47328626339277</v>
      </c>
      <c r="G135" s="141">
        <f t="shared" si="199"/>
        <v>618.88630531567185</v>
      </c>
      <c r="H135" s="141">
        <f t="shared" si="199"/>
        <v>694.23972771937645</v>
      </c>
      <c r="I135" s="141">
        <f t="shared" si="199"/>
        <v>219.88375717802313</v>
      </c>
      <c r="J135" s="141">
        <f t="shared" si="199"/>
        <v>277.94295148907423</v>
      </c>
      <c r="K135" s="141">
        <f t="shared" si="199"/>
        <v>130.94201270151939</v>
      </c>
      <c r="L135" s="141">
        <f t="shared" si="199"/>
        <v>169.23637490668074</v>
      </c>
      <c r="M135" s="141">
        <f t="shared" si="199"/>
        <v>3819.5538044631885</v>
      </c>
      <c r="N135" s="141">
        <f t="shared" si="199"/>
        <v>589.23905715683736</v>
      </c>
      <c r="O135" s="141">
        <f t="shared" si="199"/>
        <v>1886.3061641058503</v>
      </c>
      <c r="P135" s="141">
        <f t="shared" si="199"/>
        <v>487.94429261415246</v>
      </c>
      <c r="Q135" s="83">
        <f t="shared" si="182"/>
        <v>9761.3564562962856</v>
      </c>
      <c r="R135" s="41">
        <f t="shared" si="130"/>
        <v>3082.9707858031593</v>
      </c>
      <c r="S135" s="41">
        <f t="shared" si="131"/>
        <v>255.3268511607784</v>
      </c>
      <c r="T135" s="41">
        <f t="shared" si="132"/>
        <v>429.92273979663366</v>
      </c>
      <c r="U135" s="41">
        <f t="shared" si="133"/>
        <v>6678.3856704931259</v>
      </c>
      <c r="V135" s="41">
        <f t="shared" si="134"/>
        <v>25.086704341531966</v>
      </c>
      <c r="W135" s="41">
        <f t="shared" si="135"/>
        <v>159.31631736020373</v>
      </c>
      <c r="X135" s="46">
        <v>0.91053676311548615</v>
      </c>
      <c r="Y135">
        <v>0.72962362995941288</v>
      </c>
      <c r="Z135" s="38">
        <v>1.0334601721723666</v>
      </c>
      <c r="AB135" s="6">
        <v>1931</v>
      </c>
      <c r="AC135" s="3">
        <f t="shared" si="183"/>
        <v>8092.1645022696202</v>
      </c>
      <c r="AD135" s="3">
        <f t="shared" si="184"/>
        <v>232.4628375114153</v>
      </c>
      <c r="AE135" s="3">
        <f t="shared" si="185"/>
        <v>136.20069334369268</v>
      </c>
      <c r="AF135" s="3">
        <f t="shared" si="185"/>
        <v>350.23035431235257</v>
      </c>
      <c r="AG135" s="3">
        <f t="shared" si="186"/>
        <v>513.05674710669189</v>
      </c>
      <c r="AH135" s="3">
        <f t="shared" si="187"/>
        <v>575.52473427936309</v>
      </c>
      <c r="AI135" s="3">
        <f t="shared" si="188"/>
        <v>182.28363470058116</v>
      </c>
      <c r="AJ135" s="3">
        <f t="shared" si="189"/>
        <v>230.41470678444253</v>
      </c>
      <c r="AK135" s="3">
        <f t="shared" si="190"/>
        <v>108.55092852955957</v>
      </c>
      <c r="AL135" s="3">
        <f t="shared" si="191"/>
        <v>140.29695479763834</v>
      </c>
      <c r="AM135" s="3">
        <f t="shared" si="192"/>
        <v>3166.4101038999829</v>
      </c>
      <c r="AN135" s="3">
        <f t="shared" si="193"/>
        <v>488.47917838301817</v>
      </c>
      <c r="AO135" s="3">
        <f t="shared" si="194"/>
        <v>1563.7478100437497</v>
      </c>
      <c r="AP135" s="3">
        <f t="shared" si="195"/>
        <v>404.50581857713235</v>
      </c>
      <c r="AQ135" s="83">
        <f t="shared" si="196"/>
        <v>8092.1645022696193</v>
      </c>
      <c r="AR135" s="41">
        <f t="shared" si="151"/>
        <v>2555.7827814308184</v>
      </c>
      <c r="AS135" s="41">
        <f t="shared" si="152"/>
        <v>211.66595961228529</v>
      </c>
      <c r="AT135" s="41">
        <f t="shared" si="153"/>
        <v>356.40595129140928</v>
      </c>
      <c r="AU135" s="41">
        <f t="shared" si="154"/>
        <v>5536.3817208388009</v>
      </c>
      <c r="AV135" s="41">
        <f t="shared" si="155"/>
        <v>20.796877899129999</v>
      </c>
      <c r="AW135" s="41">
        <f t="shared" si="156"/>
        <v>132.07322709160889</v>
      </c>
      <c r="AX135" s="46">
        <v>0.91053676311548615</v>
      </c>
      <c r="AY135">
        <v>0.72962362995941288</v>
      </c>
      <c r="AZ135" s="38">
        <v>1.0334601721723666</v>
      </c>
      <c r="BB135" s="6">
        <v>1931</v>
      </c>
      <c r="BC135" s="74">
        <f t="shared" si="157"/>
        <v>7830.1658062541774</v>
      </c>
      <c r="BD135" s="74">
        <f t="shared" si="158"/>
        <v>224.93642597060216</v>
      </c>
      <c r="BE135" s="74">
        <f t="shared" si="159"/>
        <v>131.79094561273166</v>
      </c>
      <c r="BF135" s="74">
        <f t="shared" si="160"/>
        <v>338.89100300416715</v>
      </c>
      <c r="BG135" s="74">
        <f t="shared" si="161"/>
        <v>496.44559212013951</v>
      </c>
      <c r="BH135" s="74">
        <f t="shared" si="162"/>
        <v>556.89106341620459</v>
      </c>
      <c r="BI135" s="74">
        <f t="shared" si="163"/>
        <v>176.38186706064837</v>
      </c>
      <c r="BJ135" s="74">
        <f t="shared" si="164"/>
        <v>222.95460723958368</v>
      </c>
      <c r="BK135" s="74">
        <f t="shared" si="165"/>
        <v>105.03639274398162</v>
      </c>
      <c r="BL135" s="74">
        <f t="shared" si="166"/>
        <v>135.75458307476873</v>
      </c>
      <c r="BM135" s="74">
        <f t="shared" si="167"/>
        <v>3063.8917581546339</v>
      </c>
      <c r="BN135" s="74">
        <f t="shared" si="168"/>
        <v>472.66376734791743</v>
      </c>
      <c r="BO135" s="74">
        <f t="shared" si="169"/>
        <v>1513.1186011326411</v>
      </c>
      <c r="BP135" s="74">
        <f t="shared" si="170"/>
        <v>391.40919937615791</v>
      </c>
      <c r="BQ135" s="43">
        <f t="shared" si="171"/>
        <v>7830.1658062541765</v>
      </c>
      <c r="BR135" s="41">
        <f t="shared" si="172"/>
        <v>2473.0346173461921</v>
      </c>
      <c r="BS135" s="41">
        <f t="shared" si="173"/>
        <v>204.81288521003827</v>
      </c>
      <c r="BT135" s="41">
        <f t="shared" si="174"/>
        <v>344.86665368267893</v>
      </c>
      <c r="BU135" s="73">
        <f t="shared" si="177"/>
        <v>5357.1311889079843</v>
      </c>
      <c r="BV135" s="41">
        <f t="shared" si="175"/>
        <v>20.123540760563895</v>
      </c>
      <c r="BW135" s="41">
        <f t="shared" si="176"/>
        <v>127.7971136652385</v>
      </c>
      <c r="BX135" s="46">
        <v>0.91053676311548615</v>
      </c>
      <c r="BY135">
        <v>0.72962362995941288</v>
      </c>
      <c r="BZ135" s="38">
        <v>1.0334601721723666</v>
      </c>
    </row>
    <row r="136" spans="2:78">
      <c r="B136" s="6">
        <v>1932</v>
      </c>
      <c r="C136" s="43">
        <v>8841.747909507696</v>
      </c>
      <c r="D136" s="141">
        <f t="shared" ref="D136:P136" si="200">$C136*D186/$Q186</f>
        <v>209.38477288392821</v>
      </c>
      <c r="E136" s="141">
        <f t="shared" si="200"/>
        <v>41.639017334872086</v>
      </c>
      <c r="F136" s="141">
        <f t="shared" si="200"/>
        <v>229.60943844658038</v>
      </c>
      <c r="G136" s="141">
        <f t="shared" si="200"/>
        <v>556.77314607771825</v>
      </c>
      <c r="H136" s="141">
        <f t="shared" si="200"/>
        <v>371.18209738514548</v>
      </c>
      <c r="I136" s="141">
        <f t="shared" si="200"/>
        <v>345.00900077465445</v>
      </c>
      <c r="J136" s="141">
        <f t="shared" si="200"/>
        <v>253.40316263793585</v>
      </c>
      <c r="K136" s="141">
        <f t="shared" si="200"/>
        <v>151.0901486151073</v>
      </c>
      <c r="L136" s="141">
        <f t="shared" si="200"/>
        <v>229.60943844658038</v>
      </c>
      <c r="M136" s="141">
        <f t="shared" si="200"/>
        <v>3081.2872827805345</v>
      </c>
      <c r="N136" s="141">
        <f t="shared" si="200"/>
        <v>389.02739052866207</v>
      </c>
      <c r="O136" s="141">
        <f t="shared" si="200"/>
        <v>1566.8167380007583</v>
      </c>
      <c r="P136" s="141">
        <f t="shared" si="200"/>
        <v>1416.9162755952188</v>
      </c>
      <c r="Q136" s="83">
        <f t="shared" si="182"/>
        <v>8841.747909507696</v>
      </c>
      <c r="R136" s="41">
        <f t="shared" si="130"/>
        <v>2272.8943368329028</v>
      </c>
      <c r="S136" s="41">
        <f t="shared" si="131"/>
        <v>190.87192620990086</v>
      </c>
      <c r="T136" s="41">
        <f t="shared" si="132"/>
        <v>284.4065479660955</v>
      </c>
      <c r="U136" s="41">
        <f t="shared" si="133"/>
        <v>6568.8535726747932</v>
      </c>
      <c r="V136" s="41">
        <f t="shared" si="134"/>
        <v>18.512846674027333</v>
      </c>
      <c r="W136" s="41">
        <f t="shared" si="135"/>
        <v>104.62084256256657</v>
      </c>
      <c r="X136" s="46">
        <v>0.91158456071545435</v>
      </c>
      <c r="Y136">
        <v>0.73107075463145699</v>
      </c>
      <c r="Z136" s="38">
        <v>0.918367094636798</v>
      </c>
      <c r="AB136" s="6">
        <v>1932</v>
      </c>
      <c r="AC136" s="3">
        <f t="shared" si="183"/>
        <v>7329.8090169818797</v>
      </c>
      <c r="AD136" s="3">
        <f t="shared" si="184"/>
        <v>173.57997672077647</v>
      </c>
      <c r="AE136" s="3">
        <f t="shared" si="185"/>
        <v>34.518745370608961</v>
      </c>
      <c r="AF136" s="3">
        <f t="shared" si="185"/>
        <v>190.34622447221514</v>
      </c>
      <c r="AG136" s="3">
        <f t="shared" si="186"/>
        <v>461.5649380984284</v>
      </c>
      <c r="AH136" s="3">
        <f t="shared" si="187"/>
        <v>307.7099587322856</v>
      </c>
      <c r="AI136" s="3">
        <f t="shared" si="188"/>
        <v>286.01246164218855</v>
      </c>
      <c r="AJ136" s="3">
        <f t="shared" si="189"/>
        <v>210.07122182684881</v>
      </c>
      <c r="AK136" s="3">
        <f t="shared" si="190"/>
        <v>125.25373320192394</v>
      </c>
      <c r="AL136" s="3">
        <f t="shared" si="191"/>
        <v>190.34622447221514</v>
      </c>
      <c r="AM136" s="3">
        <f t="shared" si="192"/>
        <v>2554.3871574250629</v>
      </c>
      <c r="AN136" s="3">
        <f t="shared" si="193"/>
        <v>322.50370674826081</v>
      </c>
      <c r="AO136" s="3">
        <f t="shared" si="194"/>
        <v>1298.8910758026286</v>
      </c>
      <c r="AP136" s="3">
        <f t="shared" si="195"/>
        <v>1174.6235924684363</v>
      </c>
      <c r="AQ136" s="83">
        <f t="shared" si="196"/>
        <v>7329.8090169818797</v>
      </c>
      <c r="AR136" s="41">
        <f t="shared" si="151"/>
        <v>1884.2294052344764</v>
      </c>
      <c r="AS136" s="41">
        <f t="shared" si="152"/>
        <v>158.2328268280078</v>
      </c>
      <c r="AT136" s="41">
        <f t="shared" si="153"/>
        <v>235.77302826389314</v>
      </c>
      <c r="AU136" s="41">
        <f t="shared" si="154"/>
        <v>5445.5796117474038</v>
      </c>
      <c r="AV136" s="41">
        <f t="shared" si="155"/>
        <v>15.347149892768659</v>
      </c>
      <c r="AW136" s="41">
        <f t="shared" si="156"/>
        <v>86.730678484367672</v>
      </c>
      <c r="AX136" s="46">
        <v>0.91158456071545435</v>
      </c>
      <c r="AY136">
        <v>0.73107075463145699</v>
      </c>
      <c r="AZ136" s="38">
        <v>0.918367094636798</v>
      </c>
      <c r="BB136" s="6">
        <v>1932</v>
      </c>
      <c r="BC136" s="74">
        <f t="shared" si="157"/>
        <v>7981.3497889759674</v>
      </c>
      <c r="BD136" s="74">
        <f t="shared" si="158"/>
        <v>189.0093599111639</v>
      </c>
      <c r="BE136" s="74">
        <f t="shared" si="159"/>
        <v>37.587088618697372</v>
      </c>
      <c r="BF136" s="74">
        <f t="shared" si="160"/>
        <v>207.26594581167407</v>
      </c>
      <c r="BG136" s="74">
        <f t="shared" si="161"/>
        <v>502.59307067286773</v>
      </c>
      <c r="BH136" s="74">
        <f t="shared" si="162"/>
        <v>335.06204711524515</v>
      </c>
      <c r="BI136" s="74">
        <f t="shared" si="163"/>
        <v>311.43587712634968</v>
      </c>
      <c r="BJ136" s="74">
        <f t="shared" si="164"/>
        <v>228.74428216521542</v>
      </c>
      <c r="BK136" s="74">
        <f t="shared" si="165"/>
        <v>136.38743584498758</v>
      </c>
      <c r="BL136" s="74">
        <f t="shared" si="166"/>
        <v>207.26594581167407</v>
      </c>
      <c r="BM136" s="74">
        <f t="shared" si="167"/>
        <v>2781.4445577836054</v>
      </c>
      <c r="BN136" s="74">
        <f t="shared" si="168"/>
        <v>351.17079938040109</v>
      </c>
      <c r="BO136" s="74">
        <f t="shared" si="169"/>
        <v>1414.3484488806982</v>
      </c>
      <c r="BP136" s="74">
        <f t="shared" si="170"/>
        <v>1279.0349298533877</v>
      </c>
      <c r="BQ136" s="43">
        <f t="shared" si="171"/>
        <v>7981.3497889759665</v>
      </c>
      <c r="BR136" s="41">
        <f t="shared" si="172"/>
        <v>2051.7170271433388</v>
      </c>
      <c r="BS136" s="41">
        <f t="shared" si="173"/>
        <v>172.29801432572754</v>
      </c>
      <c r="BT136" s="41">
        <f t="shared" si="174"/>
        <v>256.73070130756179</v>
      </c>
      <c r="BU136" s="73">
        <f t="shared" si="177"/>
        <v>5929.6327618326277</v>
      </c>
      <c r="BV136" s="41">
        <f t="shared" si="175"/>
        <v>16.711345585436348</v>
      </c>
      <c r="BW136" s="41">
        <f t="shared" si="176"/>
        <v>94.440098072839277</v>
      </c>
      <c r="BX136" s="46">
        <v>0.91158456071545435</v>
      </c>
      <c r="BY136">
        <v>0.73107075463145699</v>
      </c>
      <c r="BZ136" s="38">
        <v>0.918367094636798</v>
      </c>
    </row>
    <row r="137" spans="2:78">
      <c r="B137" s="6">
        <v>1933</v>
      </c>
      <c r="C137" s="43">
        <v>13678.972</v>
      </c>
      <c r="D137" s="52">
        <v>251.6</v>
      </c>
      <c r="E137" s="52">
        <v>103.3</v>
      </c>
      <c r="F137" s="52">
        <v>757.9</v>
      </c>
      <c r="G137" s="52">
        <v>502.7</v>
      </c>
      <c r="H137" s="52">
        <v>263.60000000000002</v>
      </c>
      <c r="I137" s="52">
        <v>335.1</v>
      </c>
      <c r="J137" s="52">
        <v>225.3</v>
      </c>
      <c r="K137" s="52">
        <v>139.19999999999999</v>
      </c>
      <c r="L137" s="52">
        <v>212.4</v>
      </c>
      <c r="M137" s="52">
        <v>4550.8</v>
      </c>
      <c r="N137" s="52">
        <v>165.8</v>
      </c>
      <c r="O137" s="52">
        <v>2520.4</v>
      </c>
      <c r="P137" s="52">
        <v>3650.2</v>
      </c>
      <c r="Q137" s="83">
        <f t="shared" si="182"/>
        <v>13678.3</v>
      </c>
      <c r="R137" s="41">
        <f t="shared" si="130"/>
        <v>2538.5611042501559</v>
      </c>
      <c r="S137" s="41">
        <f t="shared" si="131"/>
        <v>229.58170497501075</v>
      </c>
      <c r="T137" s="41">
        <f t="shared" si="132"/>
        <v>121.07939927514494</v>
      </c>
      <c r="U137" s="41">
        <f t="shared" si="133"/>
        <v>11139.738895749844</v>
      </c>
      <c r="V137" s="41">
        <f t="shared" si="134"/>
        <v>22.018295024989246</v>
      </c>
      <c r="W137" s="41">
        <f t="shared" si="135"/>
        <v>44.720600724855075</v>
      </c>
      <c r="X137" s="46">
        <v>0.91248690371625896</v>
      </c>
      <c r="Y137">
        <v>0.73027381951233372</v>
      </c>
      <c r="Z137" s="38">
        <v>0.91838206847484538</v>
      </c>
      <c r="AB137" s="6">
        <v>1933</v>
      </c>
      <c r="AC137" s="3">
        <f t="shared" si="183"/>
        <v>11339.867788</v>
      </c>
      <c r="AD137" s="3">
        <f t="shared" si="184"/>
        <v>208.57639999999998</v>
      </c>
      <c r="AE137" s="3">
        <f t="shared" si="185"/>
        <v>85.6357</v>
      </c>
      <c r="AF137" s="3">
        <f t="shared" si="185"/>
        <v>628.29909999999995</v>
      </c>
      <c r="AG137" s="3">
        <f t="shared" si="186"/>
        <v>416.73829999999998</v>
      </c>
      <c r="AH137" s="3">
        <f t="shared" si="187"/>
        <v>218.52440000000001</v>
      </c>
      <c r="AI137" s="3">
        <f t="shared" si="188"/>
        <v>277.79790000000003</v>
      </c>
      <c r="AJ137" s="3">
        <f t="shared" si="189"/>
        <v>186.77369999999999</v>
      </c>
      <c r="AK137" s="3">
        <f t="shared" si="190"/>
        <v>115.39679999999998</v>
      </c>
      <c r="AL137" s="3">
        <f t="shared" si="191"/>
        <v>176.0796</v>
      </c>
      <c r="AM137" s="3">
        <f t="shared" si="192"/>
        <v>3772.6131999999998</v>
      </c>
      <c r="AN137" s="3">
        <f t="shared" si="193"/>
        <v>137.44820000000001</v>
      </c>
      <c r="AO137" s="3">
        <f t="shared" si="194"/>
        <v>2089.4115999999999</v>
      </c>
      <c r="AP137" s="3">
        <f t="shared" si="195"/>
        <v>3026.0157999999997</v>
      </c>
      <c r="AQ137" s="83">
        <f t="shared" si="196"/>
        <v>11339.310699999998</v>
      </c>
      <c r="AR137" s="41">
        <f t="shared" si="151"/>
        <v>2104.4671554233792</v>
      </c>
      <c r="AS137" s="41">
        <f t="shared" si="152"/>
        <v>190.3232334242839</v>
      </c>
      <c r="AT137" s="41">
        <f t="shared" si="153"/>
        <v>100.37482199909516</v>
      </c>
      <c r="AU137" s="41">
        <f t="shared" si="154"/>
        <v>9234.843544576619</v>
      </c>
      <c r="AV137" s="41">
        <f t="shared" si="155"/>
        <v>18.253166575716083</v>
      </c>
      <c r="AW137" s="41">
        <f t="shared" si="156"/>
        <v>37.073378000904853</v>
      </c>
      <c r="AX137" s="46">
        <v>0.91248690371625896</v>
      </c>
      <c r="AY137">
        <v>0.73027381951233372</v>
      </c>
      <c r="AZ137" s="38">
        <v>0.91838206847484538</v>
      </c>
      <c r="BB137" s="6">
        <v>1933</v>
      </c>
      <c r="BC137" s="74">
        <f t="shared" si="157"/>
        <v>12347.658101417515</v>
      </c>
      <c r="BD137" s="74">
        <f t="shared" si="158"/>
        <v>227.11288379833269</v>
      </c>
      <c r="BE137" s="74">
        <f t="shared" si="159"/>
        <v>93.24626747363979</v>
      </c>
      <c r="BF137" s="74">
        <f t="shared" si="160"/>
        <v>684.1369420936262</v>
      </c>
      <c r="BG137" s="74">
        <f t="shared" si="161"/>
        <v>453.77443038720929</v>
      </c>
      <c r="BH137" s="74">
        <f t="shared" si="162"/>
        <v>237.94497682528024</v>
      </c>
      <c r="BI137" s="74">
        <f t="shared" si="163"/>
        <v>302.48619777750912</v>
      </c>
      <c r="BJ137" s="74">
        <f t="shared" si="164"/>
        <v>203.37254658093943</v>
      </c>
      <c r="BK137" s="74">
        <f t="shared" si="165"/>
        <v>125.65227911259106</v>
      </c>
      <c r="BL137" s="74">
        <f t="shared" si="166"/>
        <v>191.72804657697085</v>
      </c>
      <c r="BM137" s="74">
        <f t="shared" si="167"/>
        <v>4107.890745586059</v>
      </c>
      <c r="BN137" s="74">
        <f t="shared" si="168"/>
        <v>149.66341865565806</v>
      </c>
      <c r="BO137" s="74">
        <f t="shared" si="169"/>
        <v>2275.1006054265413</v>
      </c>
      <c r="BP137" s="74">
        <f t="shared" si="170"/>
        <v>3294.9421639136485</v>
      </c>
      <c r="BQ137" s="43">
        <f t="shared" si="171"/>
        <v>12347.051504208006</v>
      </c>
      <c r="BR137" s="41">
        <f t="shared" si="172"/>
        <v>2291.494169652356</v>
      </c>
      <c r="BS137" s="41">
        <f t="shared" si="173"/>
        <v>207.23753213121111</v>
      </c>
      <c r="BT137" s="41">
        <f t="shared" si="174"/>
        <v>109.29527638294087</v>
      </c>
      <c r="BU137" s="73">
        <f t="shared" si="177"/>
        <v>10055.55733455565</v>
      </c>
      <c r="BV137" s="41">
        <f t="shared" si="175"/>
        <v>19.875351667121581</v>
      </c>
      <c r="BW137" s="41">
        <f t="shared" si="176"/>
        <v>40.368142272717186</v>
      </c>
      <c r="BX137" s="46">
        <v>0.91248690371625896</v>
      </c>
      <c r="BY137">
        <v>0.73027381951233372</v>
      </c>
      <c r="BZ137" s="38">
        <v>0.91838206847484538</v>
      </c>
    </row>
    <row r="138" spans="2:78">
      <c r="B138" s="6">
        <v>1934</v>
      </c>
      <c r="C138" s="43">
        <v>17853.974999999999</v>
      </c>
      <c r="D138" s="52">
        <v>216.6</v>
      </c>
      <c r="E138" s="52">
        <v>158.1</v>
      </c>
      <c r="F138" s="52">
        <v>773</v>
      </c>
      <c r="G138" s="52">
        <v>317.8</v>
      </c>
      <c r="H138" s="52">
        <v>355.5</v>
      </c>
      <c r="I138" s="52">
        <v>400.4</v>
      </c>
      <c r="J138" s="52">
        <v>275.39999999999998</v>
      </c>
      <c r="K138" s="52">
        <v>202.5</v>
      </c>
      <c r="L138" s="52">
        <v>353.6</v>
      </c>
      <c r="M138" s="52">
        <v>5554.3</v>
      </c>
      <c r="N138" s="52">
        <v>1390.5</v>
      </c>
      <c r="O138" s="52">
        <v>3883.6</v>
      </c>
      <c r="P138" s="52">
        <v>3972.1</v>
      </c>
      <c r="Q138" s="88">
        <f t="shared" si="182"/>
        <v>17853.400000000001</v>
      </c>
      <c r="R138" s="41">
        <f t="shared" si="130"/>
        <v>3496.2657785737151</v>
      </c>
      <c r="S138" s="41">
        <f t="shared" si="131"/>
        <v>197.88785957567868</v>
      </c>
      <c r="T138" s="41">
        <f t="shared" si="132"/>
        <v>1018.1779189980361</v>
      </c>
      <c r="U138" s="41">
        <f t="shared" si="133"/>
        <v>14357.134221426286</v>
      </c>
      <c r="V138" s="41">
        <f t="shared" si="134"/>
        <v>18.712140424321326</v>
      </c>
      <c r="W138" s="41">
        <f t="shared" si="135"/>
        <v>372.32208100196385</v>
      </c>
      <c r="X138" s="46">
        <v>0.91360969333184983</v>
      </c>
      <c r="Y138">
        <v>0.73223870478104003</v>
      </c>
      <c r="Z138" s="38">
        <v>0.9400677156460554</v>
      </c>
      <c r="AB138" s="6">
        <v>1934</v>
      </c>
      <c r="AC138" s="3">
        <f t="shared" si="183"/>
        <v>14800.945274999998</v>
      </c>
      <c r="AD138" s="3">
        <f t="shared" si="184"/>
        <v>179.56139999999999</v>
      </c>
      <c r="AE138" s="3">
        <f t="shared" si="185"/>
        <v>131.06489999999999</v>
      </c>
      <c r="AF138" s="3">
        <f t="shared" si="185"/>
        <v>640.81700000000001</v>
      </c>
      <c r="AG138" s="3">
        <f t="shared" si="186"/>
        <v>263.45620000000002</v>
      </c>
      <c r="AH138" s="3">
        <f t="shared" si="187"/>
        <v>294.70949999999999</v>
      </c>
      <c r="AI138" s="3">
        <f t="shared" si="188"/>
        <v>331.93159999999995</v>
      </c>
      <c r="AJ138" s="3">
        <f t="shared" si="189"/>
        <v>228.30659999999997</v>
      </c>
      <c r="AK138" s="3">
        <f t="shared" si="190"/>
        <v>167.8725</v>
      </c>
      <c r="AL138" s="3">
        <f t="shared" si="191"/>
        <v>293.13440000000003</v>
      </c>
      <c r="AM138" s="3">
        <f t="shared" si="192"/>
        <v>4604.5146999999997</v>
      </c>
      <c r="AN138" s="3">
        <f t="shared" si="193"/>
        <v>1152.7245</v>
      </c>
      <c r="AO138" s="3">
        <f t="shared" si="194"/>
        <v>3219.5043999999998</v>
      </c>
      <c r="AP138" s="3">
        <f t="shared" si="195"/>
        <v>3292.8708999999999</v>
      </c>
      <c r="AQ138" s="88">
        <f t="shared" si="196"/>
        <v>14800.468599999998</v>
      </c>
      <c r="AR138" s="41">
        <f t="shared" si="151"/>
        <v>2898.4043304376091</v>
      </c>
      <c r="AS138" s="41">
        <f t="shared" si="152"/>
        <v>164.04903558823762</v>
      </c>
      <c r="AT138" s="41">
        <f t="shared" si="153"/>
        <v>844.06949484937195</v>
      </c>
      <c r="AU138" s="41">
        <f t="shared" si="154"/>
        <v>11902.06426956239</v>
      </c>
      <c r="AV138" s="41">
        <f t="shared" si="155"/>
        <v>15.51236441176238</v>
      </c>
      <c r="AW138" s="41">
        <f t="shared" si="156"/>
        <v>308.65500515062803</v>
      </c>
      <c r="AX138" s="46">
        <v>0.91360969333184983</v>
      </c>
      <c r="AY138">
        <v>0.73223870478104003</v>
      </c>
      <c r="AZ138" s="38">
        <v>0.9400677156460554</v>
      </c>
      <c r="BB138" s="6">
        <v>1934</v>
      </c>
      <c r="BC138" s="74">
        <f t="shared" si="157"/>
        <v>15744.552257948933</v>
      </c>
      <c r="BD138" s="74">
        <f t="shared" si="158"/>
        <v>191.00900606569346</v>
      </c>
      <c r="BE138" s="74">
        <f t="shared" si="159"/>
        <v>139.42070110335243</v>
      </c>
      <c r="BF138" s="74">
        <f t="shared" si="160"/>
        <v>681.67110659640377</v>
      </c>
      <c r="BG138" s="74">
        <f t="shared" si="161"/>
        <v>280.25236439370912</v>
      </c>
      <c r="BH138" s="74">
        <f t="shared" si="162"/>
        <v>313.49816092499549</v>
      </c>
      <c r="BI138" s="74">
        <f t="shared" si="163"/>
        <v>353.09328729780077</v>
      </c>
      <c r="BJ138" s="74">
        <f t="shared" si="164"/>
        <v>242.86186643809776</v>
      </c>
      <c r="BK138" s="74">
        <f t="shared" si="165"/>
        <v>178.57490179271898</v>
      </c>
      <c r="BL138" s="74">
        <f t="shared" si="166"/>
        <v>311.82264332792806</v>
      </c>
      <c r="BM138" s="74">
        <f t="shared" si="167"/>
        <v>4898.0670470483892</v>
      </c>
      <c r="BN138" s="74">
        <f t="shared" si="168"/>
        <v>1226.2143256433369</v>
      </c>
      <c r="BO138" s="74">
        <f t="shared" si="169"/>
        <v>3424.7579684059424</v>
      </c>
      <c r="BP138" s="74">
        <f t="shared" si="170"/>
        <v>3502.8018143746121</v>
      </c>
      <c r="BQ138" s="43">
        <f t="shared" si="171"/>
        <v>15744.04519341298</v>
      </c>
      <c r="BR138" s="41">
        <f t="shared" si="172"/>
        <v>3083.1867558026925</v>
      </c>
      <c r="BS138" s="41">
        <f t="shared" si="173"/>
        <v>174.50767945529964</v>
      </c>
      <c r="BT138" s="41">
        <f t="shared" si="174"/>
        <v>897.88158959303348</v>
      </c>
      <c r="BU138" s="73">
        <f t="shared" si="177"/>
        <v>12660.858437610288</v>
      </c>
      <c r="BV138" s="41">
        <f t="shared" si="175"/>
        <v>16.501326610393814</v>
      </c>
      <c r="BW138" s="41">
        <f t="shared" si="176"/>
        <v>328.33273605030342</v>
      </c>
      <c r="BX138" s="46">
        <v>0.91360969333184983</v>
      </c>
      <c r="BY138">
        <v>0.73223870478104003</v>
      </c>
      <c r="BZ138" s="38">
        <v>0.9400677156460554</v>
      </c>
    </row>
    <row r="139" spans="2:78">
      <c r="B139" s="6">
        <v>1935</v>
      </c>
      <c r="C139" s="43">
        <v>18136.98</v>
      </c>
      <c r="D139" s="52">
        <v>196.55</v>
      </c>
      <c r="E139" s="52">
        <v>196.9</v>
      </c>
      <c r="F139" s="52">
        <v>563.79999999999995</v>
      </c>
      <c r="G139" s="52">
        <v>327</v>
      </c>
      <c r="H139" s="52">
        <v>405</v>
      </c>
      <c r="I139" s="52">
        <v>530.79999999999995</v>
      </c>
      <c r="J139" s="52">
        <v>212.6</v>
      </c>
      <c r="K139" s="52">
        <v>203.8</v>
      </c>
      <c r="L139" s="52">
        <v>357.5</v>
      </c>
      <c r="M139" s="52">
        <v>5538.6</v>
      </c>
      <c r="N139" s="52">
        <v>798.9</v>
      </c>
      <c r="O139" s="52">
        <v>4298.6000000000004</v>
      </c>
      <c r="P139" s="52">
        <v>4506.2</v>
      </c>
      <c r="Q139" s="88">
        <f t="shared" si="182"/>
        <v>18136.25</v>
      </c>
      <c r="R139" s="41">
        <f t="shared" si="130"/>
        <v>3001.8855063919527</v>
      </c>
      <c r="S139" s="41">
        <f t="shared" si="131"/>
        <v>179.95709275144924</v>
      </c>
      <c r="T139" s="41">
        <f t="shared" si="132"/>
        <v>585.82841364050387</v>
      </c>
      <c r="U139" s="41">
        <f t="shared" si="133"/>
        <v>15134.364493608047</v>
      </c>
      <c r="V139" s="41">
        <f t="shared" si="134"/>
        <v>16.592907248550777</v>
      </c>
      <c r="W139" s="41">
        <f t="shared" si="135"/>
        <v>213.07158635949614</v>
      </c>
      <c r="X139" s="46">
        <v>0.9155792050442596</v>
      </c>
      <c r="Y139">
        <v>0.73329379602015754</v>
      </c>
      <c r="Z139" s="38">
        <v>1</v>
      </c>
      <c r="AB139" s="6">
        <v>1935</v>
      </c>
      <c r="AC139" s="3">
        <f t="shared" si="183"/>
        <v>15035.556419999999</v>
      </c>
      <c r="AD139" s="3">
        <f t="shared" si="184"/>
        <v>162.93995000000001</v>
      </c>
      <c r="AE139" s="3">
        <f t="shared" si="185"/>
        <v>163.23009999999999</v>
      </c>
      <c r="AF139" s="3">
        <f t="shared" si="185"/>
        <v>467.39019999999994</v>
      </c>
      <c r="AG139" s="3">
        <f t="shared" si="186"/>
        <v>271.08299999999997</v>
      </c>
      <c r="AH139" s="3">
        <f t="shared" si="187"/>
        <v>335.745</v>
      </c>
      <c r="AI139" s="3">
        <f t="shared" si="188"/>
        <v>440.03319999999997</v>
      </c>
      <c r="AJ139" s="3">
        <f t="shared" si="189"/>
        <v>176.24539999999999</v>
      </c>
      <c r="AK139" s="3">
        <f t="shared" si="190"/>
        <v>168.9502</v>
      </c>
      <c r="AL139" s="3">
        <f t="shared" si="191"/>
        <v>296.36750000000001</v>
      </c>
      <c r="AM139" s="3">
        <f t="shared" si="192"/>
        <v>4591.4993999999997</v>
      </c>
      <c r="AN139" s="3">
        <f t="shared" si="193"/>
        <v>662.28809999999999</v>
      </c>
      <c r="AO139" s="3">
        <f t="shared" si="194"/>
        <v>3563.5394000000001</v>
      </c>
      <c r="AP139" s="3">
        <f t="shared" si="195"/>
        <v>3735.6397999999995</v>
      </c>
      <c r="AQ139" s="88">
        <f t="shared" si="196"/>
        <v>15034.951249999998</v>
      </c>
      <c r="AR139" s="41">
        <f t="shared" si="151"/>
        <v>2488.5630847989291</v>
      </c>
      <c r="AS139" s="41">
        <f t="shared" si="152"/>
        <v>149.18442989095141</v>
      </c>
      <c r="AT139" s="41">
        <f t="shared" si="153"/>
        <v>485.6517549079777</v>
      </c>
      <c r="AU139" s="41">
        <f t="shared" si="154"/>
        <v>12546.38816520107</v>
      </c>
      <c r="AV139" s="41">
        <f t="shared" si="155"/>
        <v>13.755520109048593</v>
      </c>
      <c r="AW139" s="41">
        <f t="shared" si="156"/>
        <v>176.63634509202231</v>
      </c>
      <c r="AX139" s="46">
        <v>0.9155792050442596</v>
      </c>
      <c r="AY139">
        <v>0.73329379602015754</v>
      </c>
      <c r="AZ139" s="38">
        <v>1</v>
      </c>
      <c r="BB139" s="6">
        <v>1935</v>
      </c>
      <c r="BC139" s="74">
        <f t="shared" si="157"/>
        <v>15035.556419999999</v>
      </c>
      <c r="BD139" s="74">
        <f t="shared" si="158"/>
        <v>162.93995000000001</v>
      </c>
      <c r="BE139" s="74">
        <f t="shared" si="159"/>
        <v>163.23009999999999</v>
      </c>
      <c r="BF139" s="74">
        <f t="shared" si="160"/>
        <v>467.39019999999994</v>
      </c>
      <c r="BG139" s="74">
        <f t="shared" si="161"/>
        <v>271.08299999999997</v>
      </c>
      <c r="BH139" s="74">
        <f t="shared" si="162"/>
        <v>335.745</v>
      </c>
      <c r="BI139" s="74">
        <f t="shared" si="163"/>
        <v>440.03319999999997</v>
      </c>
      <c r="BJ139" s="74">
        <f t="shared" si="164"/>
        <v>176.24539999999999</v>
      </c>
      <c r="BK139" s="74">
        <f t="shared" si="165"/>
        <v>168.9502</v>
      </c>
      <c r="BL139" s="74">
        <f t="shared" si="166"/>
        <v>296.36750000000001</v>
      </c>
      <c r="BM139" s="74">
        <f t="shared" si="167"/>
        <v>4591.4993999999997</v>
      </c>
      <c r="BN139" s="74">
        <f t="shared" si="168"/>
        <v>662.28809999999999</v>
      </c>
      <c r="BO139" s="74">
        <f t="shared" si="169"/>
        <v>3563.5394000000001</v>
      </c>
      <c r="BP139" s="74">
        <f t="shared" si="170"/>
        <v>3735.6397999999995</v>
      </c>
      <c r="BQ139" s="43">
        <f t="shared" si="171"/>
        <v>15034.951249999998</v>
      </c>
      <c r="BR139" s="41">
        <f t="shared" si="172"/>
        <v>2488.5630847989291</v>
      </c>
      <c r="BS139" s="41">
        <f t="shared" si="173"/>
        <v>149.18442989095141</v>
      </c>
      <c r="BT139" s="41">
        <f t="shared" si="174"/>
        <v>485.6517549079777</v>
      </c>
      <c r="BU139" s="73">
        <f t="shared" si="177"/>
        <v>12546.38816520107</v>
      </c>
      <c r="BV139" s="41">
        <f t="shared" si="175"/>
        <v>13.755520109048593</v>
      </c>
      <c r="BW139" s="41">
        <f t="shared" si="176"/>
        <v>176.63634509202231</v>
      </c>
      <c r="BX139" s="46">
        <v>0.9155792050442596</v>
      </c>
      <c r="BY139">
        <v>0.73329379602015754</v>
      </c>
      <c r="BZ139" s="38">
        <v>1</v>
      </c>
    </row>
    <row r="140" spans="2:78">
      <c r="B140" s="6">
        <v>1936</v>
      </c>
      <c r="C140" s="43">
        <v>18941.407999999999</v>
      </c>
      <c r="D140" s="52">
        <v>225.7</v>
      </c>
      <c r="E140" s="52">
        <v>215.5</v>
      </c>
      <c r="F140" s="52">
        <v>425.8</v>
      </c>
      <c r="G140" s="52">
        <v>420.9</v>
      </c>
      <c r="H140" s="52">
        <v>448.9</v>
      </c>
      <c r="I140" s="52">
        <v>598.20000000000005</v>
      </c>
      <c r="J140" s="52">
        <v>387.5</v>
      </c>
      <c r="K140" s="52">
        <v>193.3</v>
      </c>
      <c r="L140" s="52">
        <v>674.8</v>
      </c>
      <c r="M140" s="52">
        <v>5148.8</v>
      </c>
      <c r="N140" s="52">
        <v>846.4</v>
      </c>
      <c r="O140" s="52">
        <v>4368.6000000000004</v>
      </c>
      <c r="P140" s="52">
        <v>4986.3999999999996</v>
      </c>
      <c r="Q140" s="88">
        <f>SUM(D140:P140)</f>
        <v>18940.800000000003</v>
      </c>
      <c r="R140" s="41">
        <f t="shared" si="130"/>
        <v>3325.0631198539245</v>
      </c>
      <c r="S140" s="41">
        <f t="shared" si="131"/>
        <v>207.16444856920296</v>
      </c>
      <c r="T140" s="41">
        <f t="shared" si="132"/>
        <v>621.09867128472126</v>
      </c>
      <c r="U140" s="41">
        <f t="shared" si="133"/>
        <v>15615.736880146078</v>
      </c>
      <c r="V140" s="41">
        <f t="shared" si="134"/>
        <v>18.535551430797028</v>
      </c>
      <c r="W140" s="41">
        <f t="shared" si="135"/>
        <v>225.30132871527874</v>
      </c>
      <c r="X140" s="46">
        <v>0.91787527057688512</v>
      </c>
      <c r="Y140">
        <v>0.73381222977873495</v>
      </c>
      <c r="Z140" s="38">
        <v>1.0386322320998254</v>
      </c>
      <c r="AB140" s="6">
        <v>1936</v>
      </c>
      <c r="AC140" s="3">
        <f t="shared" si="183"/>
        <v>15702.427231999998</v>
      </c>
      <c r="AD140" s="3">
        <f t="shared" si="184"/>
        <v>187.10529999999997</v>
      </c>
      <c r="AE140" s="3">
        <f t="shared" si="185"/>
        <v>178.64949999999999</v>
      </c>
      <c r="AF140" s="3">
        <f t="shared" si="185"/>
        <v>352.98820000000001</v>
      </c>
      <c r="AG140" s="3">
        <f t="shared" si="186"/>
        <v>348.92609999999996</v>
      </c>
      <c r="AH140" s="3">
        <f t="shared" si="187"/>
        <v>372.13809999999995</v>
      </c>
      <c r="AI140" s="3">
        <f t="shared" si="188"/>
        <v>495.90780000000001</v>
      </c>
      <c r="AJ140" s="3">
        <f t="shared" si="189"/>
        <v>321.23750000000001</v>
      </c>
      <c r="AK140" s="3">
        <f t="shared" si="190"/>
        <v>160.2457</v>
      </c>
      <c r="AL140" s="3">
        <f t="shared" si="191"/>
        <v>559.40919999999994</v>
      </c>
      <c r="AM140" s="3">
        <f t="shared" si="192"/>
        <v>4268.3552</v>
      </c>
      <c r="AN140" s="3">
        <f t="shared" si="193"/>
        <v>701.66559999999993</v>
      </c>
      <c r="AO140" s="3">
        <f t="shared" si="194"/>
        <v>3621.5694000000003</v>
      </c>
      <c r="AP140" s="3">
        <f t="shared" si="195"/>
        <v>4133.7255999999998</v>
      </c>
      <c r="AQ140" s="88">
        <f>SUM(AD140:AP140)</f>
        <v>15701.923199999999</v>
      </c>
      <c r="AR140" s="41">
        <f t="shared" si="151"/>
        <v>2756.4773263589027</v>
      </c>
      <c r="AS140" s="41">
        <f t="shared" si="152"/>
        <v>171.73932786386925</v>
      </c>
      <c r="AT140" s="41">
        <f t="shared" si="153"/>
        <v>514.89079849503389</v>
      </c>
      <c r="AU140" s="41">
        <f t="shared" si="154"/>
        <v>12945.445873641096</v>
      </c>
      <c r="AV140" s="41">
        <f t="shared" si="155"/>
        <v>15.365972136130734</v>
      </c>
      <c r="AW140" s="41">
        <f t="shared" si="156"/>
        <v>186.77480150496606</v>
      </c>
      <c r="AX140" s="46">
        <v>0.91787527057688512</v>
      </c>
      <c r="AY140">
        <v>0.73381222977873495</v>
      </c>
      <c r="AZ140" s="38">
        <v>1.0386322320998254</v>
      </c>
      <c r="BB140" s="6">
        <v>1936</v>
      </c>
      <c r="BC140" s="74">
        <f t="shared" si="157"/>
        <v>15118.370821454346</v>
      </c>
      <c r="BD140" s="74">
        <f t="shared" si="158"/>
        <v>180.14586320099571</v>
      </c>
      <c r="BE140" s="74">
        <f t="shared" si="159"/>
        <v>172.00457917507569</v>
      </c>
      <c r="BF140" s="74">
        <f t="shared" si="160"/>
        <v>339.85869982713331</v>
      </c>
      <c r="BG140" s="74">
        <f t="shared" si="161"/>
        <v>335.94769083428935</v>
      </c>
      <c r="BH140" s="74">
        <f t="shared" si="162"/>
        <v>358.29631365054047</v>
      </c>
      <c r="BI140" s="74">
        <f t="shared" si="163"/>
        <v>477.46236316719387</v>
      </c>
      <c r="BJ140" s="74">
        <f t="shared" si="164"/>
        <v>309.28897647490408</v>
      </c>
      <c r="BK140" s="74">
        <f t="shared" si="165"/>
        <v>154.28531394219087</v>
      </c>
      <c r="BL140" s="74">
        <f t="shared" si="166"/>
        <v>538.60180987165222</v>
      </c>
      <c r="BM140" s="74">
        <f t="shared" si="167"/>
        <v>4109.5924698683511</v>
      </c>
      <c r="BN140" s="74">
        <f t="shared" si="168"/>
        <v>675.56694113124843</v>
      </c>
      <c r="BO140" s="74">
        <f t="shared" si="169"/>
        <v>3486.8640583955253</v>
      </c>
      <c r="BP140" s="74">
        <f t="shared" si="170"/>
        <v>3979.9704575340943</v>
      </c>
      <c r="BQ140" s="43">
        <f t="shared" si="171"/>
        <v>15117.885537073196</v>
      </c>
      <c r="BR140" s="41">
        <f t="shared" si="172"/>
        <v>2653.9493394943779</v>
      </c>
      <c r="BS140" s="41">
        <f t="shared" si="173"/>
        <v>165.35143292892047</v>
      </c>
      <c r="BT140" s="41">
        <f t="shared" si="174"/>
        <v>495.73928343632076</v>
      </c>
      <c r="BU140" s="73">
        <f t="shared" si="177"/>
        <v>12463.936197578818</v>
      </c>
      <c r="BV140" s="41">
        <f t="shared" si="175"/>
        <v>14.794430272075241</v>
      </c>
      <c r="BW140" s="41">
        <f t="shared" si="176"/>
        <v>179.82765769492764</v>
      </c>
      <c r="BX140" s="46">
        <v>0.91787527057688512</v>
      </c>
      <c r="BY140">
        <v>0.73381222977873495</v>
      </c>
      <c r="BZ140" s="38">
        <v>1.0386322320998254</v>
      </c>
    </row>
    <row r="141" spans="2:78">
      <c r="B141" s="6">
        <v>1937</v>
      </c>
      <c r="C141" s="43">
        <v>25891.404999999999</v>
      </c>
      <c r="D141" s="52">
        <v>267.3</v>
      </c>
      <c r="E141" s="52">
        <v>266.8</v>
      </c>
      <c r="F141" s="52">
        <v>349.4</v>
      </c>
      <c r="G141" s="52">
        <v>318</v>
      </c>
      <c r="H141" s="52">
        <v>498.3</v>
      </c>
      <c r="I141" s="52">
        <v>726.6</v>
      </c>
      <c r="J141" s="52">
        <v>369.9</v>
      </c>
      <c r="K141" s="52">
        <v>263.39999999999998</v>
      </c>
      <c r="L141" s="52">
        <v>705</v>
      </c>
      <c r="M141" s="52">
        <v>7878.3</v>
      </c>
      <c r="N141" s="52">
        <v>1271.8</v>
      </c>
      <c r="O141" s="52">
        <v>7326.3</v>
      </c>
      <c r="P141" s="52">
        <v>5649.7</v>
      </c>
      <c r="Q141" s="88">
        <f>SUM(D141:P141)</f>
        <v>25890.799999999999</v>
      </c>
      <c r="R141" s="41">
        <f t="shared" si="130"/>
        <v>3708.1006667711754</v>
      </c>
      <c r="S141" s="41">
        <f t="shared" si="131"/>
        <v>245.44957387730088</v>
      </c>
      <c r="T141" s="41">
        <f t="shared" si="132"/>
        <v>933.65109289387465</v>
      </c>
      <c r="U141" s="41">
        <f t="shared" si="133"/>
        <v>22182.699333228826</v>
      </c>
      <c r="V141" s="41">
        <f t="shared" si="134"/>
        <v>21.850426122699144</v>
      </c>
      <c r="W141" s="41">
        <f t="shared" si="135"/>
        <v>338.14890710612531</v>
      </c>
      <c r="X141" s="46">
        <v>0.91825504630490407</v>
      </c>
      <c r="Y141">
        <v>0.73411785885663994</v>
      </c>
      <c r="Z141" s="38">
        <v>1.2424171719599746</v>
      </c>
      <c r="AB141" s="6">
        <v>1937</v>
      </c>
      <c r="AC141" s="3">
        <f t="shared" si="183"/>
        <v>21463.974745</v>
      </c>
      <c r="AD141" s="3">
        <f t="shared" si="184"/>
        <v>221.5917</v>
      </c>
      <c r="AE141" s="3">
        <f t="shared" si="185"/>
        <v>221.1772</v>
      </c>
      <c r="AF141" s="3">
        <f t="shared" si="185"/>
        <v>289.65259999999995</v>
      </c>
      <c r="AG141" s="3">
        <f t="shared" si="186"/>
        <v>263.62200000000001</v>
      </c>
      <c r="AH141" s="3">
        <f t="shared" si="187"/>
        <v>413.09069999999997</v>
      </c>
      <c r="AI141" s="3">
        <f t="shared" si="188"/>
        <v>602.35140000000001</v>
      </c>
      <c r="AJ141" s="3">
        <f t="shared" si="189"/>
        <v>306.64709999999997</v>
      </c>
      <c r="AK141" s="3">
        <f t="shared" si="190"/>
        <v>218.35859999999997</v>
      </c>
      <c r="AL141" s="3">
        <f t="shared" si="191"/>
        <v>584.44499999999994</v>
      </c>
      <c r="AM141" s="3">
        <f t="shared" si="192"/>
        <v>6531.1107000000002</v>
      </c>
      <c r="AN141" s="3">
        <f t="shared" si="193"/>
        <v>1054.3221999999998</v>
      </c>
      <c r="AO141" s="3">
        <f t="shared" si="194"/>
        <v>6073.5027</v>
      </c>
      <c r="AP141" s="3">
        <f t="shared" si="195"/>
        <v>4683.6012999999994</v>
      </c>
      <c r="AQ141" s="88">
        <f>SUM(AD141:AP141)</f>
        <v>21463.4732</v>
      </c>
      <c r="AR141" s="41">
        <f t="shared" si="151"/>
        <v>3074.0154527533041</v>
      </c>
      <c r="AS141" s="41">
        <f t="shared" si="152"/>
        <v>203.47769674428241</v>
      </c>
      <c r="AT141" s="41">
        <f t="shared" si="153"/>
        <v>773.99675600902196</v>
      </c>
      <c r="AU141" s="41">
        <f t="shared" si="154"/>
        <v>18389.457747246695</v>
      </c>
      <c r="AV141" s="41">
        <f t="shared" si="155"/>
        <v>18.114003255717591</v>
      </c>
      <c r="AW141" s="41">
        <f t="shared" si="156"/>
        <v>280.32544399097787</v>
      </c>
      <c r="AX141" s="46">
        <v>0.91825504630490407</v>
      </c>
      <c r="AY141">
        <v>0.73411785885663994</v>
      </c>
      <c r="AZ141" s="38">
        <v>1.2424171719599746</v>
      </c>
      <c r="BB141" s="6">
        <v>1937</v>
      </c>
      <c r="BC141" s="74">
        <f t="shared" si="157"/>
        <v>17275.980427040875</v>
      </c>
      <c r="BD141" s="74">
        <f t="shared" si="158"/>
        <v>178.35531011731601</v>
      </c>
      <c r="BE141" s="74">
        <f t="shared" si="159"/>
        <v>178.02168626748937</v>
      </c>
      <c r="BF141" s="74">
        <f t="shared" si="160"/>
        <v>233.1363462588485</v>
      </c>
      <c r="BG141" s="74">
        <f t="shared" si="161"/>
        <v>212.18476848973623</v>
      </c>
      <c r="BH141" s="74">
        <f t="shared" si="162"/>
        <v>332.48952873721873</v>
      </c>
      <c r="BI141" s="74">
        <f t="shared" si="163"/>
        <v>484.82217856805767</v>
      </c>
      <c r="BJ141" s="74">
        <f t="shared" si="164"/>
        <v>246.8149241017403</v>
      </c>
      <c r="BK141" s="74">
        <f t="shared" si="165"/>
        <v>175.75304408866828</v>
      </c>
      <c r="BL141" s="74">
        <f t="shared" si="166"/>
        <v>470.4096282555472</v>
      </c>
      <c r="BM141" s="74">
        <f t="shared" si="167"/>
        <v>5256.7775521782669</v>
      </c>
      <c r="BN141" s="74">
        <f t="shared" si="168"/>
        <v>848.60562441901413</v>
      </c>
      <c r="BO141" s="74">
        <f t="shared" si="169"/>
        <v>4888.4568219696685</v>
      </c>
      <c r="BP141" s="74">
        <f t="shared" si="170"/>
        <v>3769.7493287310144</v>
      </c>
      <c r="BQ141" s="43">
        <f t="shared" si="171"/>
        <v>17275.576742182588</v>
      </c>
      <c r="BR141" s="41">
        <f t="shared" si="172"/>
        <v>2474.2216399857812</v>
      </c>
      <c r="BS141" s="41">
        <f t="shared" si="173"/>
        <v>163.77566355050155</v>
      </c>
      <c r="BT141" s="41">
        <f t="shared" si="174"/>
        <v>622.97654401218858</v>
      </c>
      <c r="BU141" s="73">
        <f t="shared" si="177"/>
        <v>14801.355102196807</v>
      </c>
      <c r="BV141" s="41">
        <f t="shared" si="175"/>
        <v>14.579646566814473</v>
      </c>
      <c r="BW141" s="41">
        <f t="shared" si="176"/>
        <v>225.62908040682552</v>
      </c>
      <c r="BX141" s="46">
        <v>0.91825504630490407</v>
      </c>
      <c r="BY141">
        <v>0.73411785885663994</v>
      </c>
      <c r="BZ141" s="38">
        <v>1.2424171719599746</v>
      </c>
    </row>
    <row r="142" spans="2:78">
      <c r="B142" s="6">
        <v>1938</v>
      </c>
      <c r="C142" s="43">
        <v>32927.546000000002</v>
      </c>
      <c r="D142" s="52">
        <v>306.08699999999999</v>
      </c>
      <c r="E142" s="52">
        <v>420.40499999999997</v>
      </c>
      <c r="F142" s="52">
        <v>525.23199999999997</v>
      </c>
      <c r="G142" s="52">
        <v>556.50099999999998</v>
      </c>
      <c r="H142" s="52">
        <v>677.83399999999995</v>
      </c>
      <c r="I142" s="52">
        <v>653.35599999999999</v>
      </c>
      <c r="J142" s="52">
        <v>405.755</v>
      </c>
      <c r="K142" s="52">
        <v>326.13600000000002</v>
      </c>
      <c r="L142" s="52">
        <v>869.05499999999995</v>
      </c>
      <c r="M142" s="52">
        <v>10661.5</v>
      </c>
      <c r="N142" s="52">
        <v>1251.692</v>
      </c>
      <c r="O142" s="52">
        <v>10272.566999999999</v>
      </c>
      <c r="P142" s="52">
        <v>6001.4260000000004</v>
      </c>
      <c r="Q142" s="88">
        <f>SUM(D142:P142)</f>
        <v>32927.546000000002</v>
      </c>
      <c r="R142" s="41">
        <f t="shared" si="130"/>
        <v>4445.6879717331376</v>
      </c>
      <c r="S142" s="41">
        <f t="shared" si="131"/>
        <v>281.2490836271607</v>
      </c>
      <c r="T142" s="41">
        <f t="shared" si="132"/>
        <v>925.35588810597721</v>
      </c>
      <c r="U142" s="41">
        <f t="shared" si="133"/>
        <v>28481.858028266863</v>
      </c>
      <c r="V142" s="41">
        <f t="shared" si="134"/>
        <v>24.837916372839299</v>
      </c>
      <c r="W142" s="41">
        <f t="shared" si="135"/>
        <v>326.33611189402279</v>
      </c>
      <c r="X142" s="46">
        <v>0.91885340974023955</v>
      </c>
      <c r="Y142">
        <v>0.73928401564120982</v>
      </c>
      <c r="Z142" s="38">
        <v>1.435213253748026</v>
      </c>
      <c r="AB142" s="6">
        <v>1938</v>
      </c>
      <c r="AC142" s="3">
        <f t="shared" si="183"/>
        <v>27296.935634000001</v>
      </c>
      <c r="AD142" s="3">
        <f t="shared" si="184"/>
        <v>253.74612299999998</v>
      </c>
      <c r="AE142" s="3">
        <f t="shared" si="185"/>
        <v>348.51574499999998</v>
      </c>
      <c r="AF142" s="3">
        <f t="shared" si="185"/>
        <v>435.41732799999994</v>
      </c>
      <c r="AG142" s="3">
        <f t="shared" si="186"/>
        <v>461.33932899999996</v>
      </c>
      <c r="AH142" s="3">
        <f t="shared" si="187"/>
        <v>561.92438599999991</v>
      </c>
      <c r="AI142" s="3">
        <f t="shared" si="188"/>
        <v>541.63212399999998</v>
      </c>
      <c r="AJ142" s="3">
        <f t="shared" si="189"/>
        <v>336.37089499999996</v>
      </c>
      <c r="AK142" s="3">
        <f t="shared" si="190"/>
        <v>270.36674399999998</v>
      </c>
      <c r="AL142" s="3">
        <f t="shared" si="191"/>
        <v>720.44659499999989</v>
      </c>
      <c r="AM142" s="3">
        <f t="shared" si="192"/>
        <v>8838.3834999999999</v>
      </c>
      <c r="AN142" s="3">
        <f t="shared" si="193"/>
        <v>1037.6526679999999</v>
      </c>
      <c r="AO142" s="3">
        <f t="shared" si="194"/>
        <v>8515.9580429999987</v>
      </c>
      <c r="AP142" s="3">
        <f t="shared" si="195"/>
        <v>4975.1821540000001</v>
      </c>
      <c r="AQ142" s="88">
        <f>SUM(AD142:AP142)</f>
        <v>27296.935634000001</v>
      </c>
      <c r="AR142" s="41">
        <f t="shared" si="151"/>
        <v>3685.4753285667712</v>
      </c>
      <c r="AS142" s="41">
        <f t="shared" si="152"/>
        <v>233.15549032691621</v>
      </c>
      <c r="AT142" s="41">
        <f t="shared" si="153"/>
        <v>767.12003123985505</v>
      </c>
      <c r="AU142" s="41">
        <f t="shared" si="154"/>
        <v>23611.460305433229</v>
      </c>
      <c r="AV142" s="41">
        <f t="shared" si="155"/>
        <v>20.590632673083778</v>
      </c>
      <c r="AW142" s="41">
        <f t="shared" si="156"/>
        <v>270.5326367601449</v>
      </c>
      <c r="AX142" s="46">
        <v>0.91885340974023955</v>
      </c>
      <c r="AY142">
        <v>0.73928401564120982</v>
      </c>
      <c r="AZ142" s="38">
        <v>1.435213253748026</v>
      </c>
      <c r="BB142" s="6">
        <v>1938</v>
      </c>
      <c r="BC142" s="74">
        <f t="shared" si="157"/>
        <v>19019.428341199255</v>
      </c>
      <c r="BD142" s="74">
        <f t="shared" si="158"/>
        <v>176.80029245643314</v>
      </c>
      <c r="BE142" s="74">
        <f t="shared" si="159"/>
        <v>242.83202798598691</v>
      </c>
      <c r="BF142" s="74">
        <f t="shared" si="160"/>
        <v>303.38162420317519</v>
      </c>
      <c r="BG142" s="74">
        <f t="shared" si="161"/>
        <v>321.44305230962931</v>
      </c>
      <c r="BH142" s="74">
        <f t="shared" si="162"/>
        <v>391.52675362532187</v>
      </c>
      <c r="BI142" s="74">
        <f t="shared" si="163"/>
        <v>377.38790565481492</v>
      </c>
      <c r="BJ142" s="74">
        <f t="shared" si="164"/>
        <v>234.36997541764279</v>
      </c>
      <c r="BK142" s="74">
        <f t="shared" si="165"/>
        <v>188.3808857631042</v>
      </c>
      <c r="BL142" s="74">
        <f t="shared" si="166"/>
        <v>501.97877780083928</v>
      </c>
      <c r="BM142" s="74">
        <f t="shared" si="167"/>
        <v>6158.2370960683138</v>
      </c>
      <c r="BN142" s="74">
        <f t="shared" si="168"/>
        <v>722.99546098128212</v>
      </c>
      <c r="BO142" s="74">
        <f t="shared" si="169"/>
        <v>5933.5837519342667</v>
      </c>
      <c r="BP142" s="74">
        <f t="shared" si="170"/>
        <v>3466.5107369984412</v>
      </c>
      <c r="BQ142" s="43">
        <f t="shared" si="171"/>
        <v>19019.428341199251</v>
      </c>
      <c r="BR142" s="41">
        <f t="shared" si="172"/>
        <v>2567.893878447846</v>
      </c>
      <c r="BS142" s="41">
        <f t="shared" si="173"/>
        <v>162.45355156666514</v>
      </c>
      <c r="BT142" s="41">
        <f t="shared" si="174"/>
        <v>534.49898768460992</v>
      </c>
      <c r="BU142" s="73">
        <f t="shared" si="177"/>
        <v>16451.534462751406</v>
      </c>
      <c r="BV142" s="41">
        <f t="shared" si="175"/>
        <v>14.346740889767997</v>
      </c>
      <c r="BW142" s="41">
        <f t="shared" si="176"/>
        <v>188.49647329667224</v>
      </c>
      <c r="BX142" s="46">
        <v>0.91885340974023955</v>
      </c>
      <c r="BY142">
        <v>0.73928401564120982</v>
      </c>
      <c r="BZ142" s="38">
        <v>1.435213253748026</v>
      </c>
    </row>
    <row r="143" spans="2:78">
      <c r="B143" s="6">
        <v>1939</v>
      </c>
      <c r="C143" s="43">
        <v>37557.493999999999</v>
      </c>
      <c r="D143" s="52">
        <v>654.38499999999999</v>
      </c>
      <c r="E143" s="52">
        <v>487.41199999999998</v>
      </c>
      <c r="F143" s="52">
        <v>558.13900000000001</v>
      </c>
      <c r="G143" s="52">
        <v>720.84299999999996</v>
      </c>
      <c r="H143" s="52">
        <v>1098.1890000000001</v>
      </c>
      <c r="I143" s="52">
        <v>1407.133</v>
      </c>
      <c r="J143" s="52">
        <v>773.42700000000002</v>
      </c>
      <c r="K143" s="52">
        <v>507.613</v>
      </c>
      <c r="L143" s="52">
        <v>1188</v>
      </c>
      <c r="M143" s="52">
        <v>12851.089</v>
      </c>
      <c r="N143" s="52">
        <v>1474.6420000000001</v>
      </c>
      <c r="O143" s="52">
        <v>10349.35</v>
      </c>
      <c r="P143" s="52">
        <v>5487.2719999999999</v>
      </c>
      <c r="Q143" s="88">
        <f>SUM(D143:P143)</f>
        <v>37557.493999999999</v>
      </c>
      <c r="R143" s="41">
        <f t="shared" si="130"/>
        <v>6740.7160790860089</v>
      </c>
      <c r="S143" s="41">
        <f t="shared" si="131"/>
        <v>602.19569335131757</v>
      </c>
      <c r="T143" s="41">
        <f t="shared" si="132"/>
        <v>1093.3773857346923</v>
      </c>
      <c r="U143" s="41">
        <f t="shared" si="133"/>
        <v>30816.777920913992</v>
      </c>
      <c r="V143" s="41">
        <f t="shared" si="134"/>
        <v>52.189306648682432</v>
      </c>
      <c r="W143" s="41">
        <f t="shared" si="135"/>
        <v>381.26461426530767</v>
      </c>
      <c r="X143" s="46">
        <v>0.92024678645035807</v>
      </c>
      <c r="Y143">
        <v>0.74145276327046994</v>
      </c>
      <c r="Z143" s="38">
        <v>1.7944677700994704</v>
      </c>
      <c r="AB143" s="6">
        <v>1939</v>
      </c>
      <c r="AC143" s="3">
        <f t="shared" si="183"/>
        <v>31135.162525999996</v>
      </c>
      <c r="AD143" s="3">
        <f t="shared" si="184"/>
        <v>542.48516499999994</v>
      </c>
      <c r="AE143" s="3">
        <f t="shared" si="185"/>
        <v>404.06454799999995</v>
      </c>
      <c r="AF143" s="3">
        <f t="shared" si="185"/>
        <v>462.69723099999999</v>
      </c>
      <c r="AG143" s="3">
        <f t="shared" si="186"/>
        <v>597.57884699999988</v>
      </c>
      <c r="AH143" s="3">
        <f t="shared" si="187"/>
        <v>910.39868100000001</v>
      </c>
      <c r="AI143" s="3">
        <f t="shared" si="188"/>
        <v>1166.5132570000001</v>
      </c>
      <c r="AJ143" s="3">
        <f t="shared" si="189"/>
        <v>641.17098299999998</v>
      </c>
      <c r="AK143" s="3">
        <f t="shared" si="190"/>
        <v>420.81117699999999</v>
      </c>
      <c r="AL143" s="3">
        <f t="shared" si="191"/>
        <v>984.85199999999998</v>
      </c>
      <c r="AM143" s="3">
        <f t="shared" si="192"/>
        <v>10653.552781</v>
      </c>
      <c r="AN143" s="3">
        <f t="shared" si="193"/>
        <v>1222.478218</v>
      </c>
      <c r="AO143" s="3">
        <f t="shared" si="194"/>
        <v>8579.6111500000006</v>
      </c>
      <c r="AP143" s="3">
        <f t="shared" si="195"/>
        <v>4548.948488</v>
      </c>
      <c r="AQ143" s="88">
        <f>SUM(AD143:AP143)</f>
        <v>31135.162526</v>
      </c>
      <c r="AR143" s="41">
        <f t="shared" si="151"/>
        <v>5588.0536295623024</v>
      </c>
      <c r="AS143" s="41">
        <f t="shared" si="152"/>
        <v>499.22022978824219</v>
      </c>
      <c r="AT143" s="41">
        <f t="shared" si="153"/>
        <v>906.40985277405991</v>
      </c>
      <c r="AU143" s="41">
        <f t="shared" si="154"/>
        <v>25547.108896437698</v>
      </c>
      <c r="AV143" s="41">
        <f t="shared" si="155"/>
        <v>43.264935211757738</v>
      </c>
      <c r="AW143" s="41">
        <f t="shared" si="156"/>
        <v>316.06836522594006</v>
      </c>
      <c r="AX143" s="46">
        <v>0.92024678645035807</v>
      </c>
      <c r="AY143">
        <v>0.74145276327046994</v>
      </c>
      <c r="AZ143" s="38">
        <v>1.7944677700994704</v>
      </c>
      <c r="BB143" s="6">
        <v>1939</v>
      </c>
      <c r="BC143" s="74">
        <f t="shared" si="157"/>
        <v>17350.639027790465</v>
      </c>
      <c r="BD143" s="74">
        <f t="shared" si="158"/>
        <v>302.30978457190628</v>
      </c>
      <c r="BE143" s="74">
        <f t="shared" si="159"/>
        <v>225.17236293277196</v>
      </c>
      <c r="BF143" s="74">
        <f t="shared" si="160"/>
        <v>257.8464983934216</v>
      </c>
      <c r="BG143" s="74">
        <f t="shared" si="161"/>
        <v>333.01174696878229</v>
      </c>
      <c r="BH143" s="74">
        <f t="shared" si="162"/>
        <v>507.33632343228714</v>
      </c>
      <c r="BI143" s="74">
        <f t="shared" si="163"/>
        <v>650.0608572843513</v>
      </c>
      <c r="BJ143" s="74">
        <f t="shared" si="164"/>
        <v>357.30426240224909</v>
      </c>
      <c r="BK143" s="74">
        <f t="shared" si="165"/>
        <v>234.50472837228708</v>
      </c>
      <c r="BL143" s="74">
        <f t="shared" si="166"/>
        <v>548.82679778941247</v>
      </c>
      <c r="BM143" s="74">
        <f t="shared" si="167"/>
        <v>5936.8872255696497</v>
      </c>
      <c r="BN143" s="74">
        <f t="shared" si="168"/>
        <v>681.24835584661173</v>
      </c>
      <c r="BO143" s="74">
        <f t="shared" si="169"/>
        <v>4781.1453027793405</v>
      </c>
      <c r="BP143" s="74">
        <f t="shared" si="170"/>
        <v>2534.9847814473947</v>
      </c>
      <c r="BQ143" s="43">
        <f t="shared" si="171"/>
        <v>17350.639027790465</v>
      </c>
      <c r="BR143" s="41">
        <f t="shared" si="172"/>
        <v>3114.0451350945946</v>
      </c>
      <c r="BS143" s="41">
        <f t="shared" si="173"/>
        <v>278.19960776479678</v>
      </c>
      <c r="BT143" s="41">
        <f t="shared" si="174"/>
        <v>505.11347591593466</v>
      </c>
      <c r="BU143" s="73">
        <f t="shared" si="177"/>
        <v>14236.59389269587</v>
      </c>
      <c r="BV143" s="41">
        <f t="shared" si="175"/>
        <v>24.11017680710949</v>
      </c>
      <c r="BW143" s="41">
        <f t="shared" si="176"/>
        <v>176.13487993067704</v>
      </c>
      <c r="BX143" s="46">
        <v>0.92024678645035807</v>
      </c>
      <c r="BY143">
        <v>0.74145276327046994</v>
      </c>
      <c r="BZ143" s="38">
        <v>1.7944677700994704</v>
      </c>
    </row>
    <row r="144" spans="2:78">
      <c r="B144" s="6">
        <v>1940</v>
      </c>
      <c r="C144" s="43">
        <v>54375.226999999999</v>
      </c>
      <c r="D144" s="54">
        <v>760.01900000000001</v>
      </c>
      <c r="E144" s="54">
        <v>520.529</v>
      </c>
      <c r="F144" s="54">
        <v>466.44</v>
      </c>
      <c r="G144" s="54">
        <v>840.09100000000001</v>
      </c>
      <c r="H144" s="54">
        <v>1868.0160000000001</v>
      </c>
      <c r="I144" s="54">
        <v>2251.0529999999999</v>
      </c>
      <c r="J144" s="54">
        <v>1102.5260000000001</v>
      </c>
      <c r="K144" s="54">
        <v>1208.0329999999999</v>
      </c>
      <c r="L144" s="54">
        <v>2526.77</v>
      </c>
      <c r="M144" s="54">
        <v>15642.884</v>
      </c>
      <c r="N144" s="54">
        <v>2394.3519999999999</v>
      </c>
      <c r="O144" s="54">
        <v>16396.276000000002</v>
      </c>
      <c r="P144" s="54">
        <v>8399.2379999999994</v>
      </c>
      <c r="Q144" s="88">
        <f>SUM(D144:P144)</f>
        <v>54376.226999999999</v>
      </c>
      <c r="R144" s="41">
        <f t="shared" si="130"/>
        <v>9441.1931462113316</v>
      </c>
      <c r="S144" s="41">
        <f t="shared" si="131"/>
        <v>609.35446821788457</v>
      </c>
      <c r="T144" s="41">
        <f t="shared" si="132"/>
        <v>1783.1836779934476</v>
      </c>
      <c r="U144" s="41">
        <f t="shared" si="133"/>
        <v>44935.033853788671</v>
      </c>
      <c r="V144" s="41">
        <f t="shared" si="134"/>
        <v>150.6645317821154</v>
      </c>
      <c r="W144" s="41">
        <f t="shared" si="135"/>
        <v>611.16832200655222</v>
      </c>
      <c r="X144">
        <v>0.80176215096975811</v>
      </c>
      <c r="Y144">
        <v>0.744745834360799</v>
      </c>
      <c r="Z144" s="38">
        <v>2.1471327688362272</v>
      </c>
      <c r="AA144" t="s">
        <v>68</v>
      </c>
      <c r="AB144" s="6">
        <v>1940</v>
      </c>
      <c r="AC144" s="3">
        <f>C144*0.829</f>
        <v>45077.063182999998</v>
      </c>
      <c r="AD144" s="3">
        <f>D144*0.829</f>
        <v>630.05575099999999</v>
      </c>
      <c r="AE144" s="3">
        <f t="shared" ref="AE144:AP144" si="201">E144*0.829</f>
        <v>431.51854099999997</v>
      </c>
      <c r="AF144" s="3">
        <f t="shared" si="201"/>
        <v>386.67875999999995</v>
      </c>
      <c r="AG144" s="3">
        <f t="shared" si="201"/>
        <v>696.43543899999997</v>
      </c>
      <c r="AH144" s="3">
        <f t="shared" si="201"/>
        <v>1548.5852640000001</v>
      </c>
      <c r="AI144" s="3">
        <f t="shared" si="201"/>
        <v>1866.1229369999999</v>
      </c>
      <c r="AJ144" s="3">
        <f t="shared" si="201"/>
        <v>913.99405400000001</v>
      </c>
      <c r="AK144" s="3">
        <f t="shared" si="201"/>
        <v>1001.4593569999998</v>
      </c>
      <c r="AL144" s="3">
        <f t="shared" si="201"/>
        <v>2094.6923299999999</v>
      </c>
      <c r="AM144" s="3">
        <f t="shared" si="201"/>
        <v>12967.950836</v>
      </c>
      <c r="AN144" s="3">
        <f t="shared" si="201"/>
        <v>1984.9178079999997</v>
      </c>
      <c r="AO144" s="3">
        <f t="shared" si="201"/>
        <v>13592.512804</v>
      </c>
      <c r="AP144" s="3">
        <f t="shared" si="201"/>
        <v>6962.9683019999993</v>
      </c>
      <c r="AQ144" s="88">
        <f>SUM(AD144:AP144)</f>
        <v>45077.892182999996</v>
      </c>
      <c r="AR144" s="41">
        <f t="shared" si="151"/>
        <v>7826.7491182091944</v>
      </c>
      <c r="AS144" s="41">
        <f t="shared" si="152"/>
        <v>505.15485415262634</v>
      </c>
      <c r="AT144" s="41">
        <f t="shared" si="153"/>
        <v>1478.259269056568</v>
      </c>
      <c r="AU144" s="41">
        <f t="shared" si="154"/>
        <v>37251.143064790798</v>
      </c>
      <c r="AV144" s="41">
        <f t="shared" si="155"/>
        <v>124.90089684737367</v>
      </c>
      <c r="AW144" s="41">
        <f t="shared" si="156"/>
        <v>506.65853894343172</v>
      </c>
      <c r="AX144">
        <v>0.80176215096975811</v>
      </c>
      <c r="AY144">
        <v>0.744745834360799</v>
      </c>
      <c r="AZ144" s="38">
        <v>2.1471327688362272</v>
      </c>
      <c r="BB144" s="6">
        <v>1940</v>
      </c>
      <c r="BC144" s="74">
        <f t="shared" si="157"/>
        <v>20994.073509218684</v>
      </c>
      <c r="BD144" s="74">
        <f t="shared" si="158"/>
        <v>293.44051757986915</v>
      </c>
      <c r="BE144" s="74">
        <f t="shared" si="159"/>
        <v>200.97431666225671</v>
      </c>
      <c r="BF144" s="74">
        <f t="shared" si="160"/>
        <v>180.09075433634442</v>
      </c>
      <c r="BG144" s="74">
        <f t="shared" si="161"/>
        <v>324.35601985501654</v>
      </c>
      <c r="BH144" s="74">
        <f t="shared" si="162"/>
        <v>721.23405057962611</v>
      </c>
      <c r="BI144" s="74">
        <f t="shared" si="163"/>
        <v>869.12321589291469</v>
      </c>
      <c r="BJ144" s="74">
        <f t="shared" si="164"/>
        <v>425.68120018744634</v>
      </c>
      <c r="BK144" s="74">
        <f t="shared" si="165"/>
        <v>466.4170616439352</v>
      </c>
      <c r="BL144" s="74">
        <f t="shared" si="166"/>
        <v>975.5765271727231</v>
      </c>
      <c r="BM144" s="74">
        <f t="shared" si="167"/>
        <v>6039.6595050937585</v>
      </c>
      <c r="BN144" s="74">
        <f t="shared" si="168"/>
        <v>924.45042840823021</v>
      </c>
      <c r="BO144" s="74">
        <f t="shared" si="169"/>
        <v>6330.5413625480232</v>
      </c>
      <c r="BP144" s="74">
        <f t="shared" si="170"/>
        <v>3242.9146455503146</v>
      </c>
      <c r="BQ144" s="43">
        <f t="shared" si="171"/>
        <v>20994.459605510459</v>
      </c>
      <c r="BR144" s="41">
        <f t="shared" si="172"/>
        <v>3645.2096637002055</v>
      </c>
      <c r="BS144" s="41">
        <f t="shared" si="173"/>
        <v>235.269500556515</v>
      </c>
      <c r="BT144" s="41">
        <f t="shared" si="174"/>
        <v>688.48060563008551</v>
      </c>
      <c r="BU144" s="73">
        <f t="shared" si="177"/>
        <v>17349.249941810252</v>
      </c>
      <c r="BV144" s="41">
        <f t="shared" si="175"/>
        <v>58.171017023354139</v>
      </c>
      <c r="BW144" s="41">
        <f t="shared" si="176"/>
        <v>235.96982277814473</v>
      </c>
      <c r="BX144">
        <v>0.80176215096975811</v>
      </c>
      <c r="BY144">
        <v>0.744745834360799</v>
      </c>
      <c r="BZ144" s="38">
        <v>2.1471327688362272</v>
      </c>
    </row>
    <row r="145" spans="2:75">
      <c r="B145" s="28"/>
      <c r="C145" s="43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84"/>
      <c r="R145" s="30"/>
      <c r="S145" s="30"/>
      <c r="T145" s="30"/>
      <c r="U145" s="30"/>
      <c r="V145" s="30"/>
      <c r="W145" s="30"/>
      <c r="AB145" s="28"/>
      <c r="AC145" s="29"/>
      <c r="AD145" s="29"/>
      <c r="AE145" s="29"/>
      <c r="AF145" s="3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84"/>
      <c r="AR145" s="30"/>
      <c r="AS145" s="30"/>
      <c r="AT145" s="30"/>
      <c r="AU145" s="30"/>
      <c r="AV145" s="30"/>
      <c r="AW145" s="30"/>
      <c r="BB145" s="28"/>
      <c r="BC145" s="75"/>
      <c r="BD145" s="75"/>
      <c r="BE145" s="75"/>
      <c r="BF145" s="75"/>
      <c r="BG145" s="75"/>
      <c r="BH145" s="75"/>
      <c r="BI145" s="75"/>
      <c r="BJ145" s="75"/>
      <c r="BK145" s="75"/>
      <c r="BL145" s="29"/>
      <c r="BM145" s="29"/>
      <c r="BN145" s="29"/>
      <c r="BO145" s="29"/>
      <c r="BP145" s="29"/>
      <c r="BQ145" s="29"/>
      <c r="BR145" s="30"/>
      <c r="BS145" s="10"/>
      <c r="BT145" s="10"/>
      <c r="BU145" s="10"/>
      <c r="BV145" s="10"/>
      <c r="BW145" s="10"/>
    </row>
    <row r="146" spans="2:75">
      <c r="B146" s="6">
        <v>1955</v>
      </c>
      <c r="C146" s="4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83"/>
      <c r="R146" s="10"/>
      <c r="S146" s="10"/>
      <c r="T146" s="10"/>
      <c r="U146" s="10"/>
      <c r="V146" s="10"/>
      <c r="W146" s="10"/>
      <c r="AB146" s="6">
        <v>1955</v>
      </c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83"/>
      <c r="AR146" s="10"/>
      <c r="AS146" s="10"/>
      <c r="AT146" s="10"/>
      <c r="AU146" s="10"/>
      <c r="AV146" s="10"/>
      <c r="AW146" s="10"/>
      <c r="BB146" s="6">
        <v>1955</v>
      </c>
      <c r="BC146" s="76"/>
      <c r="BD146" s="76"/>
      <c r="BE146" s="76"/>
      <c r="BF146" s="76"/>
      <c r="BG146" s="76"/>
      <c r="BH146" s="76"/>
      <c r="BI146" s="76"/>
      <c r="BJ146" s="76"/>
      <c r="BK146" s="76"/>
      <c r="BL146" s="3"/>
      <c r="BM146" s="3"/>
      <c r="BN146" s="3"/>
      <c r="BO146" s="3"/>
      <c r="BP146" s="3"/>
      <c r="BQ146" s="3"/>
      <c r="BR146" s="10"/>
      <c r="BS146" s="10"/>
      <c r="BT146" s="10"/>
      <c r="BU146" s="10"/>
      <c r="BV146" s="10"/>
      <c r="BW146" s="10"/>
    </row>
    <row r="147" spans="2:75">
      <c r="B147" s="6">
        <v>1956</v>
      </c>
      <c r="C147" s="4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5"/>
      <c r="P147" s="3"/>
      <c r="Q147" s="83"/>
      <c r="R147" s="10"/>
      <c r="S147" s="10"/>
      <c r="T147" s="10"/>
      <c r="U147" s="10"/>
      <c r="V147" s="10"/>
      <c r="W147" s="10"/>
      <c r="AB147" s="6">
        <v>1956</v>
      </c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83"/>
      <c r="AR147" s="10"/>
      <c r="AS147" s="10"/>
      <c r="AT147" s="10"/>
      <c r="AU147" s="10"/>
      <c r="AV147" s="10"/>
      <c r="AW147" s="10"/>
      <c r="BB147" s="6">
        <v>1956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10"/>
      <c r="BS147" s="10"/>
      <c r="BT147" s="10"/>
      <c r="BU147" s="10"/>
      <c r="BV147" s="10"/>
      <c r="BW147" s="10"/>
    </row>
    <row r="148" spans="2:75">
      <c r="B148" s="6">
        <v>1957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83"/>
      <c r="R148" s="10"/>
      <c r="S148" s="10"/>
      <c r="T148" s="10"/>
      <c r="U148" s="10"/>
      <c r="V148" s="10"/>
      <c r="W148" s="10"/>
      <c r="AB148" s="6">
        <v>1957</v>
      </c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83"/>
      <c r="AR148" s="10"/>
      <c r="AS148" s="10"/>
      <c r="AT148" s="10"/>
      <c r="AU148" s="10"/>
      <c r="AV148" s="10"/>
      <c r="AW148" s="10"/>
      <c r="BB148" s="6">
        <v>1957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10"/>
      <c r="BS148" s="10"/>
      <c r="BT148" s="10"/>
      <c r="BU148" s="10"/>
      <c r="BV148" s="10"/>
      <c r="BW148" s="10"/>
    </row>
    <row r="149" spans="2:75">
      <c r="B149" s="6">
        <v>1958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83"/>
      <c r="R149" s="10"/>
      <c r="S149" s="10"/>
      <c r="T149" s="10"/>
      <c r="U149" s="10"/>
      <c r="V149" s="10"/>
      <c r="W149" s="10"/>
      <c r="AB149" s="6">
        <v>1958</v>
      </c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83"/>
      <c r="AR149" s="10"/>
      <c r="AS149" s="10"/>
      <c r="AT149" s="10"/>
      <c r="AU149" s="10"/>
      <c r="AV149" s="10"/>
      <c r="AW149" s="10"/>
      <c r="BB149" s="6">
        <v>1958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10"/>
      <c r="BS149" s="10"/>
      <c r="BT149" s="10"/>
      <c r="BU149" s="10"/>
      <c r="BV149" s="10"/>
      <c r="BW149" s="10"/>
    </row>
    <row r="150" spans="2:75">
      <c r="B150" s="6">
        <v>1958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83"/>
      <c r="R150" s="10"/>
      <c r="S150" s="10"/>
      <c r="T150" s="10"/>
      <c r="U150" s="10"/>
      <c r="V150" s="10"/>
      <c r="W150" s="10"/>
      <c r="AB150" s="6">
        <v>1958</v>
      </c>
      <c r="AC150" s="3"/>
      <c r="AD150" s="3"/>
      <c r="AE150" s="3"/>
      <c r="AF150" s="4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83"/>
      <c r="AR150" s="10"/>
      <c r="AS150" s="10"/>
      <c r="AT150" s="10"/>
      <c r="AU150" s="10"/>
      <c r="AV150" s="10"/>
      <c r="AW150" s="10"/>
      <c r="BB150" s="6">
        <v>1958</v>
      </c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10"/>
      <c r="BS150" s="11"/>
      <c r="BT150" s="11"/>
      <c r="BU150" s="11"/>
      <c r="BV150" s="11"/>
      <c r="BW150" s="11"/>
    </row>
    <row r="151" spans="2:75">
      <c r="B151" s="7">
        <v>1960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5"/>
      <c r="R151" s="11"/>
      <c r="S151" s="11"/>
      <c r="T151" s="11"/>
      <c r="U151" s="11"/>
      <c r="V151" s="11"/>
      <c r="W151" s="11"/>
      <c r="AB151" s="7">
        <v>1960</v>
      </c>
      <c r="AC151" s="4"/>
      <c r="AD151" s="4"/>
      <c r="AE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85"/>
      <c r="AR151" s="11"/>
      <c r="AS151" s="11"/>
      <c r="AT151" s="11"/>
      <c r="AU151" s="11"/>
      <c r="AV151" s="11"/>
      <c r="AW151" s="11"/>
      <c r="BB151" s="7">
        <v>1960</v>
      </c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3"/>
      <c r="BR151" s="11"/>
    </row>
    <row r="162" spans="2:69">
      <c r="B162" t="s">
        <v>173</v>
      </c>
      <c r="C162" t="s">
        <v>140</v>
      </c>
      <c r="D162" t="s">
        <v>66</v>
      </c>
      <c r="E162" s="38" t="s">
        <v>99</v>
      </c>
      <c r="F162" s="38" t="s">
        <v>67</v>
      </c>
      <c r="H162" t="s">
        <v>117</v>
      </c>
    </row>
    <row r="163" spans="2:69">
      <c r="B163" s="13"/>
      <c r="C163" s="14" t="s">
        <v>49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82"/>
      <c r="R163" s="13" t="s">
        <v>55</v>
      </c>
      <c r="S163" s="14"/>
      <c r="T163" s="15"/>
      <c r="U163" s="14" t="s">
        <v>56</v>
      </c>
      <c r="V163" s="14"/>
      <c r="W163" s="15"/>
    </row>
    <row r="164" spans="2:69">
      <c r="B164" s="1"/>
      <c r="C164" s="28" t="s">
        <v>14</v>
      </c>
      <c r="D164" s="1" t="s">
        <v>0</v>
      </c>
      <c r="E164" s="1" t="s">
        <v>1</v>
      </c>
      <c r="F164" s="1" t="s">
        <v>2</v>
      </c>
      <c r="G164" s="1" t="s">
        <v>3</v>
      </c>
      <c r="H164" s="1" t="s">
        <v>4</v>
      </c>
      <c r="I164" s="1" t="s">
        <v>5</v>
      </c>
      <c r="J164" s="1" t="s">
        <v>6</v>
      </c>
      <c r="K164" s="1" t="s">
        <v>7</v>
      </c>
      <c r="L164" s="1" t="s">
        <v>8</v>
      </c>
      <c r="M164" s="1" t="s">
        <v>9</v>
      </c>
      <c r="N164" s="1" t="s">
        <v>10</v>
      </c>
      <c r="O164" s="1" t="s">
        <v>11</v>
      </c>
      <c r="P164" s="1" t="s">
        <v>12</v>
      </c>
      <c r="Q164" s="28"/>
      <c r="R164" s="28" t="s">
        <v>13</v>
      </c>
      <c r="S164" s="28" t="s">
        <v>50</v>
      </c>
      <c r="T164" s="28" t="s">
        <v>51</v>
      </c>
      <c r="U164" s="28" t="s">
        <v>52</v>
      </c>
      <c r="V164" s="28" t="s">
        <v>53</v>
      </c>
      <c r="W164" s="28" t="s">
        <v>54</v>
      </c>
    </row>
    <row r="165" spans="2:69">
      <c r="B165" s="5">
        <v>1911</v>
      </c>
      <c r="C165" s="43">
        <v>6296.7084453023845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87"/>
      <c r="R165" s="100"/>
      <c r="S165" s="100"/>
      <c r="T165" s="100"/>
      <c r="U165" s="100"/>
      <c r="V165" s="100"/>
      <c r="W165" s="100"/>
      <c r="X165" s="34">
        <v>0.90314241051745558</v>
      </c>
      <c r="Y165" s="34">
        <v>0.7333034807309261</v>
      </c>
      <c r="Z165" s="38">
        <v>0.55587714915230824</v>
      </c>
    </row>
    <row r="166" spans="2:69">
      <c r="B166" s="6">
        <v>1912</v>
      </c>
      <c r="C166" s="43">
        <v>8472.662622124426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83"/>
      <c r="R166" s="101"/>
      <c r="S166" s="101"/>
      <c r="T166" s="101"/>
      <c r="U166" s="101"/>
      <c r="V166" s="101"/>
      <c r="W166" s="101"/>
      <c r="X166" s="34">
        <v>0.90314241051745558</v>
      </c>
      <c r="Y166" s="34">
        <v>0.7333034807309261</v>
      </c>
      <c r="Z166" s="38">
        <v>0.63442790535518445</v>
      </c>
    </row>
    <row r="167" spans="2:69">
      <c r="B167" s="6">
        <v>1913</v>
      </c>
      <c r="C167" s="43">
        <v>7433.405922359435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83"/>
      <c r="R167" s="101"/>
      <c r="S167" s="101"/>
      <c r="T167" s="101"/>
      <c r="U167" s="101"/>
      <c r="V167" s="101"/>
      <c r="W167" s="101"/>
      <c r="X167" s="34">
        <v>0.90314241051745558</v>
      </c>
      <c r="Y167" s="34">
        <v>0.7333034807309261</v>
      </c>
      <c r="Z167" s="38">
        <v>0.63773837527238131</v>
      </c>
      <c r="BN167" s="3"/>
      <c r="BO167" s="3"/>
      <c r="BP167" s="3"/>
      <c r="BQ167" s="3"/>
    </row>
    <row r="168" spans="2:69">
      <c r="B168" s="6">
        <v>1914</v>
      </c>
      <c r="C168" s="43">
        <v>7552.159001373132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83"/>
      <c r="R168" s="10"/>
      <c r="S168" s="10"/>
      <c r="T168" s="10"/>
      <c r="U168" s="10"/>
      <c r="V168" s="10"/>
      <c r="W168" s="10"/>
      <c r="X168" s="34">
        <v>0.90314241051745558</v>
      </c>
      <c r="Y168" s="34">
        <v>0.7333034807309261</v>
      </c>
      <c r="Z168" s="38">
        <v>0.65430042055617232</v>
      </c>
      <c r="BN168" s="3"/>
      <c r="BO168" s="3"/>
      <c r="BP168" s="3"/>
      <c r="BQ168" s="3"/>
    </row>
    <row r="169" spans="2:69">
      <c r="B169" s="6">
        <v>1915</v>
      </c>
      <c r="C169" s="43">
        <v>5909.3661010621181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83"/>
      <c r="R169" s="10"/>
      <c r="S169" s="10"/>
      <c r="T169" s="10"/>
      <c r="U169" s="10"/>
      <c r="V169" s="10"/>
      <c r="W169" s="10"/>
      <c r="X169" s="34">
        <v>0.90314241051745558</v>
      </c>
      <c r="Y169" s="34">
        <v>0.7333034807309261</v>
      </c>
      <c r="Z169" s="38">
        <v>0.55111112802632034</v>
      </c>
      <c r="BN169" s="3"/>
      <c r="BO169" s="3"/>
      <c r="BP169" s="3"/>
      <c r="BQ169" s="3"/>
    </row>
    <row r="170" spans="2:69">
      <c r="B170" s="6">
        <v>1916</v>
      </c>
      <c r="C170" s="43">
        <v>5100.5050624943879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83"/>
      <c r="R170" s="10"/>
      <c r="S170" s="10"/>
      <c r="T170" s="10"/>
      <c r="U170" s="10"/>
      <c r="V170" s="10"/>
      <c r="W170" s="10"/>
      <c r="X170" s="34">
        <v>0.90314241051745558</v>
      </c>
      <c r="Y170" s="34">
        <v>0.7333034807309261</v>
      </c>
      <c r="Z170" s="38">
        <v>0.53595561664066571</v>
      </c>
      <c r="BN170" s="3"/>
      <c r="BO170" s="3"/>
      <c r="BP170" s="3"/>
      <c r="BQ170" s="3"/>
    </row>
    <row r="171" spans="2:69">
      <c r="B171" s="6">
        <v>1917</v>
      </c>
      <c r="C171" s="43">
        <v>6889.5140134829398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83"/>
      <c r="R171" s="10"/>
      <c r="S171" s="10"/>
      <c r="T171" s="10"/>
      <c r="U171" s="10"/>
      <c r="V171" s="10"/>
      <c r="W171" s="10"/>
      <c r="X171" s="46">
        <v>0.90314241051745558</v>
      </c>
      <c r="Y171">
        <v>0.7333034807309261</v>
      </c>
      <c r="Z171" s="38">
        <v>0.68456393979820251</v>
      </c>
      <c r="BN171" s="3"/>
      <c r="BO171" s="3"/>
      <c r="BP171" s="3"/>
      <c r="BQ171" s="3"/>
    </row>
    <row r="172" spans="2:69">
      <c r="B172" s="6">
        <v>1918</v>
      </c>
      <c r="C172" s="43">
        <v>9903.1292346095506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83"/>
      <c r="R172" s="10"/>
      <c r="S172" s="10"/>
      <c r="T172" s="10"/>
      <c r="U172" s="10"/>
      <c r="V172" s="10"/>
      <c r="W172" s="10"/>
      <c r="X172" s="46">
        <v>0.90525584068325349</v>
      </c>
      <c r="Y172">
        <v>0.7323449630936959</v>
      </c>
      <c r="Z172" s="38">
        <v>1.1049866863756583</v>
      </c>
      <c r="BN172" s="3"/>
      <c r="BO172" s="3"/>
      <c r="BP172" s="3"/>
      <c r="BQ172" s="3"/>
    </row>
    <row r="173" spans="2:69">
      <c r="B173" s="6">
        <v>1919</v>
      </c>
      <c r="C173" s="43">
        <v>10930.044013064136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83"/>
      <c r="R173" s="10"/>
      <c r="S173" s="10"/>
      <c r="T173" s="10"/>
      <c r="U173" s="10"/>
      <c r="V173" s="10"/>
      <c r="W173" s="10"/>
      <c r="X173" s="46">
        <v>0.90295812946435794</v>
      </c>
      <c r="Y173">
        <v>0.73876310423908598</v>
      </c>
      <c r="Z173" s="38">
        <v>1.5447475388595528</v>
      </c>
      <c r="BN173" s="3"/>
      <c r="BO173" s="3"/>
      <c r="BP173" s="3"/>
      <c r="BQ173" s="3"/>
    </row>
    <row r="174" spans="2:69">
      <c r="B174" s="6">
        <v>1920</v>
      </c>
      <c r="C174" s="43">
        <v>14906.317632274979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83"/>
      <c r="R174" s="10"/>
      <c r="S174" s="10"/>
      <c r="T174" s="10"/>
      <c r="U174" s="10"/>
      <c r="V174" s="10"/>
      <c r="W174" s="10"/>
      <c r="X174" s="46">
        <v>0.90673996281518188</v>
      </c>
      <c r="Y174">
        <v>0.74010240322708909</v>
      </c>
      <c r="Z174" s="38">
        <v>1.8801527439944632</v>
      </c>
      <c r="BN174" s="3"/>
      <c r="BO174" s="3"/>
      <c r="BP174" s="3"/>
      <c r="BQ174" s="3"/>
    </row>
    <row r="175" spans="2:69">
      <c r="B175" s="6">
        <v>1921</v>
      </c>
      <c r="C175" s="43">
        <v>7383.6072512505007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83"/>
      <c r="R175" s="10"/>
      <c r="S175" s="10"/>
      <c r="T175" s="10"/>
      <c r="U175" s="10"/>
      <c r="V175" s="10"/>
      <c r="W175" s="10"/>
      <c r="X175" s="46">
        <v>0.90674808016290898</v>
      </c>
      <c r="Y175">
        <v>0.74066812399731241</v>
      </c>
      <c r="Z175" s="38">
        <v>1.4863049203994123</v>
      </c>
      <c r="BN175" s="3"/>
      <c r="BO175" s="3"/>
      <c r="BP175" s="3"/>
      <c r="BQ175" s="3"/>
    </row>
    <row r="176" spans="2:69">
      <c r="B176" s="6">
        <v>1922</v>
      </c>
      <c r="C176" s="43">
        <v>7595.4855283925363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83"/>
      <c r="R176" s="10"/>
      <c r="S176" s="10"/>
      <c r="T176" s="10"/>
      <c r="U176" s="10"/>
      <c r="V176" s="10"/>
      <c r="W176" s="10"/>
      <c r="X176" s="46">
        <v>0.90636132884829712</v>
      </c>
      <c r="Y176">
        <v>0.73801060970633348</v>
      </c>
      <c r="Z176" s="38">
        <v>1.5268032147053365</v>
      </c>
      <c r="BN176" s="3"/>
      <c r="BO176" s="3"/>
      <c r="BP176" s="3"/>
      <c r="BQ176" s="3"/>
    </row>
    <row r="177" spans="2:69">
      <c r="B177" s="6">
        <v>1923</v>
      </c>
      <c r="C177" s="43">
        <v>11199.085980413503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83"/>
      <c r="R177" s="10"/>
      <c r="S177" s="10"/>
      <c r="T177" s="10"/>
      <c r="U177" s="10"/>
      <c r="V177" s="10"/>
      <c r="W177" s="10"/>
      <c r="X177" s="46">
        <v>0.90754013878098172</v>
      </c>
      <c r="Y177">
        <v>0.73756502341007268</v>
      </c>
      <c r="Z177" s="38">
        <v>1.320771013332976</v>
      </c>
      <c r="BN177" s="3"/>
      <c r="BO177" s="3"/>
      <c r="BP177" s="3"/>
      <c r="BQ177" s="3"/>
    </row>
    <row r="178" spans="2:69">
      <c r="B178" s="6">
        <v>1924</v>
      </c>
      <c r="C178" s="43">
        <v>10471.760739101315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83"/>
      <c r="R178" s="10"/>
      <c r="S178" s="10"/>
      <c r="T178" s="10"/>
      <c r="U178" s="10"/>
      <c r="V178" s="10"/>
      <c r="W178" s="10"/>
      <c r="X178" s="46">
        <v>0.9076494407492548</v>
      </c>
      <c r="Y178">
        <v>0.74122885720114939</v>
      </c>
      <c r="Z178" s="38">
        <v>1.2710060528591232</v>
      </c>
      <c r="BN178" s="3"/>
      <c r="BO178" s="3"/>
      <c r="BP178" s="3"/>
      <c r="BQ178" s="3"/>
    </row>
    <row r="179" spans="2:69">
      <c r="B179" s="6">
        <v>1925</v>
      </c>
      <c r="C179" s="43">
        <v>12759.560863087352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83"/>
      <c r="R179" s="10"/>
      <c r="S179" s="10"/>
      <c r="T179" s="10"/>
      <c r="U179" s="10"/>
      <c r="V179" s="10"/>
      <c r="W179" s="10"/>
      <c r="X179" s="46">
        <v>0.90848046995534171</v>
      </c>
      <c r="Y179">
        <v>0.73909790450017177</v>
      </c>
      <c r="Z179" s="38">
        <v>1.3019376458206051</v>
      </c>
      <c r="BN179" s="3"/>
      <c r="BO179" s="3"/>
      <c r="BP179" s="3"/>
      <c r="BQ179" s="3"/>
    </row>
    <row r="180" spans="2:69">
      <c r="B180" s="6">
        <v>1926</v>
      </c>
      <c r="C180" s="43">
        <v>16710.7342430233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83"/>
      <c r="R180" s="10"/>
      <c r="S180" s="10"/>
      <c r="T180" s="10"/>
      <c r="U180" s="10"/>
      <c r="V180" s="10"/>
      <c r="W180" s="10"/>
      <c r="X180" s="46">
        <v>0.9084325089932902</v>
      </c>
      <c r="Y180">
        <v>0.73884641719166577</v>
      </c>
      <c r="Z180" s="38">
        <v>1.1329959055579617</v>
      </c>
      <c r="BN180" s="3"/>
      <c r="BO180" s="3"/>
      <c r="BP180" s="3"/>
      <c r="BQ180" s="3"/>
    </row>
    <row r="181" spans="2:69">
      <c r="B181" s="6">
        <v>1927</v>
      </c>
      <c r="C181" s="43">
        <v>17258.287317052956</v>
      </c>
      <c r="D181" s="3">
        <v>269</v>
      </c>
      <c r="E181" s="3">
        <v>501</v>
      </c>
      <c r="F181" s="3">
        <v>147</v>
      </c>
      <c r="G181" s="3">
        <v>426</v>
      </c>
      <c r="H181" s="3">
        <v>964</v>
      </c>
      <c r="I181" s="3">
        <v>265</v>
      </c>
      <c r="J181" s="3">
        <v>275</v>
      </c>
      <c r="K181" s="3">
        <v>355</v>
      </c>
      <c r="L181" s="3">
        <v>180</v>
      </c>
      <c r="M181" s="3">
        <v>1314</v>
      </c>
      <c r="N181" s="3">
        <v>268</v>
      </c>
      <c r="O181" s="3">
        <v>2121</v>
      </c>
      <c r="P181" s="3">
        <v>649</v>
      </c>
      <c r="Q181" s="83">
        <f>SUM(D181:P181)</f>
        <v>7734</v>
      </c>
      <c r="R181" s="53">
        <f t="shared" ref="R181:R194" si="202">SUM(E181:J181)+S181+T181</f>
        <v>3020.5043518402304</v>
      </c>
      <c r="S181" s="53">
        <f t="shared" ref="S181:S194" si="203">D181*X181</f>
        <v>244.42235521697211</v>
      </c>
      <c r="T181" s="53">
        <f t="shared" ref="T181:T194" si="204">Y181*N181</f>
        <v>198.08199662325836</v>
      </c>
      <c r="U181" s="45">
        <f t="shared" ref="U181:U194" si="205">SUM(E181:J181)+V181+W181</f>
        <v>2718.0968948257846</v>
      </c>
      <c r="V181" s="10">
        <f t="shared" ref="V181:V194" si="206">(1-Y181)*D181</f>
        <v>70.178891449042908</v>
      </c>
      <c r="W181" s="10">
        <f t="shared" ref="W181:W194" si="207">(1-Y181)*N181</f>
        <v>69.918003376741638</v>
      </c>
      <c r="X181" s="46">
        <v>0.90863329076941302</v>
      </c>
      <c r="Y181">
        <v>0.73911192769872525</v>
      </c>
      <c r="Z181" s="38">
        <v>1.3001329483836557</v>
      </c>
      <c r="BN181" s="3" t="e">
        <f>AN181/#REF!</f>
        <v>#REF!</v>
      </c>
      <c r="BO181" s="3" t="e">
        <f>AO181/#REF!</f>
        <v>#REF!</v>
      </c>
      <c r="BP181" s="3"/>
      <c r="BQ181" s="3"/>
    </row>
    <row r="182" spans="2:69">
      <c r="B182" s="6">
        <v>1928</v>
      </c>
      <c r="C182" s="43">
        <v>15791.884424895057</v>
      </c>
      <c r="D182" s="3">
        <v>187</v>
      </c>
      <c r="E182" s="3">
        <v>567</v>
      </c>
      <c r="F182" s="3">
        <v>241</v>
      </c>
      <c r="G182" s="3">
        <v>525</v>
      </c>
      <c r="H182" s="3">
        <v>965</v>
      </c>
      <c r="I182" s="3">
        <v>284</v>
      </c>
      <c r="J182" s="3">
        <v>344</v>
      </c>
      <c r="K182" s="3">
        <v>537</v>
      </c>
      <c r="L182" s="3">
        <v>157</v>
      </c>
      <c r="M182" s="3">
        <v>1237</v>
      </c>
      <c r="N182" s="3">
        <v>439</v>
      </c>
      <c r="O182" s="3">
        <v>1378</v>
      </c>
      <c r="P182" s="3">
        <v>371</v>
      </c>
      <c r="Q182" s="83">
        <f>SUM(D182:P182)</f>
        <v>7232</v>
      </c>
      <c r="R182" s="53">
        <f t="shared" si="202"/>
        <v>3419.8198098151138</v>
      </c>
      <c r="S182" s="53">
        <f t="shared" si="203"/>
        <v>169.92196896758969</v>
      </c>
      <c r="T182" s="53">
        <f t="shared" si="204"/>
        <v>323.89784084752392</v>
      </c>
      <c r="U182" s="45">
        <f t="shared" si="205"/>
        <v>3090.1320082675397</v>
      </c>
      <c r="V182" s="10">
        <f t="shared" si="206"/>
        <v>49.029849115063854</v>
      </c>
      <c r="W182" s="10">
        <f t="shared" si="207"/>
        <v>115.1021591524761</v>
      </c>
      <c r="X182" s="46">
        <v>0.90867363084272568</v>
      </c>
      <c r="Y182">
        <v>0.73780829350233235</v>
      </c>
      <c r="Z182" s="38">
        <v>1.2631916595978265</v>
      </c>
      <c r="BN182" s="3" t="e">
        <f>AN182/#REF!</f>
        <v>#REF!</v>
      </c>
      <c r="BO182" s="3" t="e">
        <f>AO182/#REF!</f>
        <v>#REF!</v>
      </c>
      <c r="BP182" s="3"/>
      <c r="BQ182" s="3"/>
    </row>
    <row r="183" spans="2:69">
      <c r="B183" s="6">
        <v>1929</v>
      </c>
      <c r="C183" s="43">
        <v>10020.647277299598</v>
      </c>
      <c r="D183" s="3">
        <v>302</v>
      </c>
      <c r="E183" s="3">
        <v>103</v>
      </c>
      <c r="F183" s="3">
        <v>428</v>
      </c>
      <c r="G183" s="3">
        <v>940</v>
      </c>
      <c r="H183" s="3">
        <v>975</v>
      </c>
      <c r="I183" s="3">
        <v>176</v>
      </c>
      <c r="J183" s="3">
        <v>250</v>
      </c>
      <c r="K183" s="3">
        <v>122</v>
      </c>
      <c r="L183" s="3">
        <v>304</v>
      </c>
      <c r="M183" s="3">
        <v>2370</v>
      </c>
      <c r="N183" s="3">
        <v>539</v>
      </c>
      <c r="O183" s="3">
        <v>2869</v>
      </c>
      <c r="P183" s="3">
        <v>1374</v>
      </c>
      <c r="Q183" s="83">
        <f>SUM(D183:P183)</f>
        <v>10752</v>
      </c>
      <c r="R183" s="53">
        <f t="shared" si="202"/>
        <v>3543.2957477663044</v>
      </c>
      <c r="S183" s="53">
        <f t="shared" si="203"/>
        <v>274.53733761403277</v>
      </c>
      <c r="T183" s="53">
        <f t="shared" si="204"/>
        <v>396.75841015227172</v>
      </c>
      <c r="U183" s="45">
        <f t="shared" si="205"/>
        <v>3093.9391040110195</v>
      </c>
      <c r="V183" s="10">
        <f t="shared" si="206"/>
        <v>79.69751416329116</v>
      </c>
      <c r="W183" s="10">
        <f t="shared" si="207"/>
        <v>142.24158984772825</v>
      </c>
      <c r="X183" s="46">
        <v>0.90906403183454554</v>
      </c>
      <c r="Y183">
        <v>0.73610094647916835</v>
      </c>
      <c r="Z183" s="38">
        <v>1.2875358503503007</v>
      </c>
      <c r="BN183" s="3" t="e">
        <f>AN183/#REF!</f>
        <v>#REF!</v>
      </c>
      <c r="BO183" s="3" t="e">
        <f>AO183/#REF!</f>
        <v>#REF!</v>
      </c>
      <c r="BP183" s="3"/>
      <c r="BQ183" s="3"/>
    </row>
    <row r="184" spans="2:69">
      <c r="B184" s="6">
        <v>1930</v>
      </c>
      <c r="C184" s="43">
        <v>9461.2216149641245</v>
      </c>
      <c r="D184" s="3">
        <v>273</v>
      </c>
      <c r="E184" s="3">
        <v>121</v>
      </c>
      <c r="F184" s="3">
        <v>454</v>
      </c>
      <c r="G184" s="3">
        <v>600</v>
      </c>
      <c r="H184" s="3">
        <v>774</v>
      </c>
      <c r="I184" s="3">
        <v>167</v>
      </c>
      <c r="J184" s="3">
        <v>270</v>
      </c>
      <c r="K184" s="3">
        <v>130</v>
      </c>
      <c r="L184" s="3">
        <v>177</v>
      </c>
      <c r="M184" s="3">
        <v>2408</v>
      </c>
      <c r="N184" s="3">
        <v>583</v>
      </c>
      <c r="O184" s="3">
        <v>1277</v>
      </c>
      <c r="P184" s="3">
        <v>1155</v>
      </c>
      <c r="Q184" s="83">
        <f t="shared" ref="Q184:Q189" si="208">SUM(D184:P184)</f>
        <v>8389</v>
      </c>
      <c r="R184" s="53">
        <f t="shared" si="202"/>
        <v>3061.1436813350474</v>
      </c>
      <c r="S184" s="53">
        <f t="shared" si="203"/>
        <v>248.46798081902298</v>
      </c>
      <c r="T184" s="53">
        <f t="shared" si="204"/>
        <v>426.67570051602428</v>
      </c>
      <c r="U184" s="45">
        <f t="shared" si="205"/>
        <v>2615.5259011291305</v>
      </c>
      <c r="V184" s="10">
        <f t="shared" si="206"/>
        <v>73.201601645155009</v>
      </c>
      <c r="W184" s="10">
        <f t="shared" si="207"/>
        <v>156.32429948397572</v>
      </c>
      <c r="X184" s="46">
        <v>0.91013912387920504</v>
      </c>
      <c r="Y184">
        <v>0.73186226503606222</v>
      </c>
      <c r="Z184" s="38">
        <v>1.2354000853908533</v>
      </c>
      <c r="BN184" s="3" t="e">
        <f>AN184/#REF!</f>
        <v>#REF!</v>
      </c>
      <c r="BO184" s="3" t="e">
        <f>AO184/#REF!</f>
        <v>#REF!</v>
      </c>
      <c r="BP184" s="3"/>
      <c r="BQ184" s="3"/>
    </row>
    <row r="185" spans="2:69">
      <c r="B185" s="6">
        <v>1931</v>
      </c>
      <c r="C185" s="43">
        <v>9761.3564562962856</v>
      </c>
      <c r="D185" s="3">
        <v>227</v>
      </c>
      <c r="E185" s="3">
        <v>133</v>
      </c>
      <c r="F185" s="3">
        <v>342</v>
      </c>
      <c r="G185" s="3">
        <v>501</v>
      </c>
      <c r="H185" s="3">
        <v>562</v>
      </c>
      <c r="I185" s="3">
        <v>178</v>
      </c>
      <c r="J185" s="3">
        <v>225</v>
      </c>
      <c r="K185" s="3">
        <v>106</v>
      </c>
      <c r="L185" s="3">
        <v>137</v>
      </c>
      <c r="M185" s="3">
        <v>3092</v>
      </c>
      <c r="N185" s="3">
        <v>477</v>
      </c>
      <c r="O185" s="3">
        <v>1527</v>
      </c>
      <c r="P185" s="3">
        <v>395</v>
      </c>
      <c r="Q185" s="83">
        <f t="shared" si="208"/>
        <v>7902</v>
      </c>
      <c r="R185" s="53">
        <f t="shared" si="202"/>
        <v>2495.7223167178554</v>
      </c>
      <c r="S185" s="53">
        <f t="shared" si="203"/>
        <v>206.69184522721537</v>
      </c>
      <c r="T185" s="53">
        <f t="shared" si="204"/>
        <v>348.03047149063997</v>
      </c>
      <c r="U185" s="45">
        <f t="shared" si="205"/>
        <v>2131.3449645085734</v>
      </c>
      <c r="V185" s="10">
        <f t="shared" si="206"/>
        <v>61.375435999213273</v>
      </c>
      <c r="W185" s="10">
        <f t="shared" si="207"/>
        <v>128.96952850936006</v>
      </c>
      <c r="X185" s="46">
        <v>0.91053676311548615</v>
      </c>
      <c r="Y185">
        <v>0.72962362995941288</v>
      </c>
      <c r="Z185" s="38">
        <v>1.0334601721723666</v>
      </c>
      <c r="BN185" s="3" t="e">
        <f>AN185/#REF!</f>
        <v>#REF!</v>
      </c>
      <c r="BO185" s="3" t="e">
        <f>AO185/#REF!</f>
        <v>#REF!</v>
      </c>
      <c r="BP185" s="3"/>
      <c r="BQ185" s="3"/>
    </row>
    <row r="186" spans="2:69">
      <c r="B186" s="6">
        <v>1932</v>
      </c>
      <c r="C186" s="43">
        <v>8841.747909507696</v>
      </c>
      <c r="D186" s="3">
        <v>176</v>
      </c>
      <c r="E186" s="3">
        <v>35</v>
      </c>
      <c r="F186" s="3">
        <v>193</v>
      </c>
      <c r="G186" s="3">
        <v>468</v>
      </c>
      <c r="H186" s="3">
        <v>312</v>
      </c>
      <c r="I186" s="3">
        <v>290</v>
      </c>
      <c r="J186" s="3">
        <v>213</v>
      </c>
      <c r="K186" s="3">
        <v>127</v>
      </c>
      <c r="L186" s="3">
        <v>193</v>
      </c>
      <c r="M186" s="3">
        <v>2590</v>
      </c>
      <c r="N186" s="3">
        <v>327</v>
      </c>
      <c r="O186" s="3">
        <v>1317</v>
      </c>
      <c r="P186" s="3">
        <v>1191</v>
      </c>
      <c r="Q186" s="83">
        <f t="shared" si="208"/>
        <v>7432</v>
      </c>
      <c r="R186" s="53">
        <f t="shared" si="202"/>
        <v>1910.4990194504064</v>
      </c>
      <c r="S186" s="53">
        <f t="shared" si="203"/>
        <v>160.43888268591996</v>
      </c>
      <c r="T186" s="53">
        <f t="shared" si="204"/>
        <v>239.06013676448643</v>
      </c>
      <c r="U186" s="45">
        <f t="shared" si="205"/>
        <v>1646.2714104203772</v>
      </c>
      <c r="V186" s="10">
        <f t="shared" si="206"/>
        <v>47.331547184863567</v>
      </c>
      <c r="W186" s="10">
        <f t="shared" si="207"/>
        <v>87.93986323551357</v>
      </c>
      <c r="X186" s="46">
        <v>0.91158456071545435</v>
      </c>
      <c r="Y186">
        <v>0.73107075463145699</v>
      </c>
      <c r="Z186" s="38">
        <v>0.918367094636798</v>
      </c>
      <c r="BN186" s="3" t="e">
        <f>AN186/#REF!</f>
        <v>#REF!</v>
      </c>
      <c r="BO186" s="3" t="e">
        <f>AO186/#REF!</f>
        <v>#REF!</v>
      </c>
      <c r="BP186" s="3"/>
      <c r="BQ186" s="3"/>
    </row>
    <row r="187" spans="2:69">
      <c r="B187" s="6">
        <v>1933</v>
      </c>
      <c r="C187" s="43">
        <v>13678.972</v>
      </c>
      <c r="D187" s="52">
        <v>251.6</v>
      </c>
      <c r="E187" s="52">
        <v>103.3</v>
      </c>
      <c r="F187" s="52">
        <v>757.9</v>
      </c>
      <c r="G187" s="52">
        <v>502.7</v>
      </c>
      <c r="H187" s="52">
        <v>263.60000000000002</v>
      </c>
      <c r="I187" s="52">
        <v>335.1</v>
      </c>
      <c r="J187" s="52">
        <v>225.3</v>
      </c>
      <c r="K187" s="52">
        <v>139.19999999999999</v>
      </c>
      <c r="L187" s="52">
        <v>212.4</v>
      </c>
      <c r="M187" s="52">
        <v>4550.8</v>
      </c>
      <c r="N187" s="52">
        <v>165.8</v>
      </c>
      <c r="O187" s="52">
        <v>2520.4</v>
      </c>
      <c r="P187" s="52">
        <v>3650.2</v>
      </c>
      <c r="Q187" s="83">
        <f t="shared" si="208"/>
        <v>13678.3</v>
      </c>
      <c r="R187" s="53">
        <f t="shared" si="202"/>
        <v>2538.5611042501559</v>
      </c>
      <c r="S187" s="53">
        <f t="shared" si="203"/>
        <v>229.58170497501075</v>
      </c>
      <c r="T187" s="53">
        <f t="shared" si="204"/>
        <v>121.07939927514494</v>
      </c>
      <c r="U187" s="45">
        <f t="shared" si="205"/>
        <v>2300.4837077355519</v>
      </c>
      <c r="V187" s="10">
        <f t="shared" si="206"/>
        <v>67.863107010696837</v>
      </c>
      <c r="W187" s="10">
        <f t="shared" si="207"/>
        <v>44.720600724855075</v>
      </c>
      <c r="X187" s="46">
        <v>0.91248690371625896</v>
      </c>
      <c r="Y187">
        <v>0.73027381951233372</v>
      </c>
      <c r="Z187" s="38">
        <v>0.91838206847484538</v>
      </c>
      <c r="BN187" s="3" t="e">
        <f>AN187/#REF!</f>
        <v>#REF!</v>
      </c>
      <c r="BO187" s="3" t="e">
        <f>AO187/#REF!</f>
        <v>#REF!</v>
      </c>
      <c r="BP187" s="3"/>
      <c r="BQ187" s="3"/>
    </row>
    <row r="188" spans="2:69">
      <c r="B188" s="6">
        <v>1934</v>
      </c>
      <c r="C188" s="43">
        <v>17853.974999999999</v>
      </c>
      <c r="D188" s="52">
        <v>216.6</v>
      </c>
      <c r="E188" s="52">
        <v>158.1</v>
      </c>
      <c r="F188" s="52">
        <v>773</v>
      </c>
      <c r="G188" s="52">
        <v>317.8</v>
      </c>
      <c r="H188" s="52">
        <v>355.5</v>
      </c>
      <c r="I188" s="52">
        <v>400.4</v>
      </c>
      <c r="J188" s="52">
        <v>275.39999999999998</v>
      </c>
      <c r="K188" s="52">
        <v>202.5</v>
      </c>
      <c r="L188" s="52">
        <v>353.6</v>
      </c>
      <c r="M188" s="52">
        <v>5554.3</v>
      </c>
      <c r="N188" s="52">
        <v>1390.5</v>
      </c>
      <c r="O188" s="52">
        <v>3883.6</v>
      </c>
      <c r="P188" s="52">
        <v>3972.1</v>
      </c>
      <c r="Q188" s="88">
        <f t="shared" si="208"/>
        <v>17853.400000000001</v>
      </c>
      <c r="R188" s="53">
        <f t="shared" si="202"/>
        <v>3496.2657785737151</v>
      </c>
      <c r="S188" s="53">
        <f t="shared" si="203"/>
        <v>197.88785957567868</v>
      </c>
      <c r="T188" s="53">
        <f t="shared" si="204"/>
        <v>1018.1779189980361</v>
      </c>
      <c r="U188" s="45">
        <f t="shared" si="205"/>
        <v>2710.5191775463909</v>
      </c>
      <c r="V188" s="10">
        <f t="shared" si="206"/>
        <v>57.997096544426725</v>
      </c>
      <c r="W188" s="10">
        <f t="shared" si="207"/>
        <v>372.32208100196385</v>
      </c>
      <c r="X188" s="46">
        <v>0.91360969333184983</v>
      </c>
      <c r="Y188">
        <v>0.73223870478104003</v>
      </c>
      <c r="Z188" s="38">
        <v>0.9400677156460554</v>
      </c>
      <c r="BN188" s="3" t="e">
        <f>AN188/#REF!</f>
        <v>#REF!</v>
      </c>
      <c r="BO188" s="3" t="e">
        <f>AO188/#REF!</f>
        <v>#REF!</v>
      </c>
      <c r="BP188" s="3"/>
      <c r="BQ188" s="3"/>
    </row>
    <row r="189" spans="2:69">
      <c r="B189" s="6">
        <v>1935</v>
      </c>
      <c r="C189" s="43">
        <v>18136.98</v>
      </c>
      <c r="D189" s="52">
        <v>196.55</v>
      </c>
      <c r="E189" s="52">
        <v>196.9</v>
      </c>
      <c r="F189" s="52">
        <v>563.79999999999995</v>
      </c>
      <c r="G189" s="52">
        <v>327</v>
      </c>
      <c r="H189" s="52">
        <v>405</v>
      </c>
      <c r="I189" s="52">
        <v>530.79999999999995</v>
      </c>
      <c r="J189" s="52">
        <v>212.6</v>
      </c>
      <c r="K189" s="52">
        <v>203.8</v>
      </c>
      <c r="L189" s="52">
        <v>357.5</v>
      </c>
      <c r="M189" s="52">
        <v>5538.6</v>
      </c>
      <c r="N189" s="52">
        <v>798.9</v>
      </c>
      <c r="O189" s="52">
        <v>4298.6000000000004</v>
      </c>
      <c r="P189" s="52">
        <v>4506.2</v>
      </c>
      <c r="Q189" s="88">
        <f t="shared" si="208"/>
        <v>18136.25</v>
      </c>
      <c r="R189" s="53">
        <f t="shared" si="202"/>
        <v>3001.8855063919527</v>
      </c>
      <c r="S189" s="53">
        <f t="shared" si="203"/>
        <v>179.95709275144924</v>
      </c>
      <c r="T189" s="53">
        <f t="shared" si="204"/>
        <v>585.82841364050387</v>
      </c>
      <c r="U189" s="45">
        <f t="shared" si="205"/>
        <v>2501.5926907517342</v>
      </c>
      <c r="V189" s="10">
        <f t="shared" si="206"/>
        <v>52.421104392238036</v>
      </c>
      <c r="W189" s="10">
        <f t="shared" si="207"/>
        <v>213.07158635949614</v>
      </c>
      <c r="X189" s="46">
        <v>0.9155792050442596</v>
      </c>
      <c r="Y189">
        <v>0.73329379602015754</v>
      </c>
      <c r="Z189" s="38">
        <v>1</v>
      </c>
      <c r="BN189" s="3" t="e">
        <f>AN189/#REF!</f>
        <v>#REF!</v>
      </c>
      <c r="BO189" s="3" t="e">
        <f>AO189/#REF!</f>
        <v>#REF!</v>
      </c>
      <c r="BP189" s="3"/>
      <c r="BQ189" s="3"/>
    </row>
    <row r="190" spans="2:69">
      <c r="B190" s="6">
        <v>1936</v>
      </c>
      <c r="C190" s="43">
        <v>18941.407999999999</v>
      </c>
      <c r="D190" s="52">
        <v>225.7</v>
      </c>
      <c r="E190" s="52">
        <v>215.5</v>
      </c>
      <c r="F190" s="52">
        <v>425.8</v>
      </c>
      <c r="G190" s="52">
        <v>420.9</v>
      </c>
      <c r="H190" s="52">
        <v>448.9</v>
      </c>
      <c r="I190" s="52">
        <v>598.20000000000005</v>
      </c>
      <c r="J190" s="52">
        <v>387.5</v>
      </c>
      <c r="K190" s="52">
        <v>193.3</v>
      </c>
      <c r="L190" s="52">
        <v>674.8</v>
      </c>
      <c r="M190" s="52">
        <v>5148.8</v>
      </c>
      <c r="N190" s="52">
        <v>846.4</v>
      </c>
      <c r="O190" s="52">
        <v>4368.6000000000004</v>
      </c>
      <c r="P190" s="52">
        <v>4986.3999999999996</v>
      </c>
      <c r="Q190" s="88">
        <f>SUM(D190:P190)</f>
        <v>18940.800000000003</v>
      </c>
      <c r="R190" s="53">
        <f t="shared" si="202"/>
        <v>3325.0631198539245</v>
      </c>
      <c r="S190" s="53">
        <f t="shared" si="203"/>
        <v>207.16444856920296</v>
      </c>
      <c r="T190" s="53">
        <f t="shared" si="204"/>
        <v>621.09867128472126</v>
      </c>
      <c r="U190" s="45">
        <f t="shared" si="205"/>
        <v>2782.1799084542185</v>
      </c>
      <c r="V190" s="10">
        <f t="shared" si="206"/>
        <v>60.078579738939517</v>
      </c>
      <c r="W190" s="10">
        <f t="shared" si="207"/>
        <v>225.30132871527874</v>
      </c>
      <c r="X190" s="46">
        <v>0.91787527057688512</v>
      </c>
      <c r="Y190">
        <v>0.73381222977873495</v>
      </c>
      <c r="Z190" s="38">
        <v>1.0386322320998254</v>
      </c>
      <c r="BN190" s="3" t="e">
        <f>AN190/#REF!</f>
        <v>#REF!</v>
      </c>
      <c r="BO190" s="3" t="e">
        <f>AO190/#REF!</f>
        <v>#REF!</v>
      </c>
      <c r="BP190" s="3"/>
      <c r="BQ190" s="3"/>
    </row>
    <row r="191" spans="2:69">
      <c r="B191" s="6">
        <v>1937</v>
      </c>
      <c r="C191" s="43">
        <v>25891.404999999999</v>
      </c>
      <c r="D191" s="52">
        <v>267.3</v>
      </c>
      <c r="E191" s="52">
        <v>266.8</v>
      </c>
      <c r="F191" s="52">
        <v>349.4</v>
      </c>
      <c r="G191" s="52">
        <v>318</v>
      </c>
      <c r="H191" s="52">
        <v>498.3</v>
      </c>
      <c r="I191" s="52">
        <v>726.6</v>
      </c>
      <c r="J191" s="52">
        <v>369.9</v>
      </c>
      <c r="K191" s="52">
        <v>263.39999999999998</v>
      </c>
      <c r="L191" s="52">
        <v>705</v>
      </c>
      <c r="M191" s="52">
        <v>7878.3</v>
      </c>
      <c r="N191" s="52">
        <v>1271.8</v>
      </c>
      <c r="O191" s="52">
        <v>7326.3</v>
      </c>
      <c r="P191" s="52">
        <v>5649.7</v>
      </c>
      <c r="Q191" s="88">
        <f>SUM(D191:P191)</f>
        <v>25890.799999999999</v>
      </c>
      <c r="R191" s="53">
        <f t="shared" si="202"/>
        <v>3708.1006667711754</v>
      </c>
      <c r="S191" s="53">
        <f t="shared" si="203"/>
        <v>245.44957387730088</v>
      </c>
      <c r="T191" s="53">
        <f t="shared" si="204"/>
        <v>933.65109289387465</v>
      </c>
      <c r="U191" s="45">
        <f t="shared" si="205"/>
        <v>2938.2192034337459</v>
      </c>
      <c r="V191" s="10">
        <f t="shared" si="206"/>
        <v>71.070296327620142</v>
      </c>
      <c r="W191" s="10">
        <f t="shared" si="207"/>
        <v>338.14890710612531</v>
      </c>
      <c r="X191" s="46">
        <v>0.91825504630490407</v>
      </c>
      <c r="Y191">
        <v>0.73411785885663994</v>
      </c>
      <c r="Z191" s="38">
        <v>1.2424171719599746</v>
      </c>
      <c r="BN191" s="3" t="e">
        <f>AN191/#REF!</f>
        <v>#REF!</v>
      </c>
      <c r="BO191" s="3" t="e">
        <f>AO191/#REF!</f>
        <v>#REF!</v>
      </c>
      <c r="BP191" s="3"/>
      <c r="BQ191" s="3"/>
    </row>
    <row r="192" spans="2:69">
      <c r="B192" s="6">
        <v>1938</v>
      </c>
      <c r="C192" s="43">
        <v>32927.546000000002</v>
      </c>
      <c r="D192" s="52">
        <v>306.08699999999999</v>
      </c>
      <c r="E192" s="52">
        <v>420.40499999999997</v>
      </c>
      <c r="F192" s="52">
        <v>525.23199999999997</v>
      </c>
      <c r="G192" s="52">
        <v>556.50099999999998</v>
      </c>
      <c r="H192" s="52">
        <v>677.83399999999995</v>
      </c>
      <c r="I192" s="52">
        <v>653.35599999999999</v>
      </c>
      <c r="J192" s="52">
        <v>405.755</v>
      </c>
      <c r="K192" s="52">
        <v>326.13600000000002</v>
      </c>
      <c r="L192" s="52">
        <v>869.05499999999995</v>
      </c>
      <c r="M192" s="52">
        <v>10661.5</v>
      </c>
      <c r="N192" s="52">
        <v>1251.692</v>
      </c>
      <c r="O192" s="52">
        <v>10272.566999999999</v>
      </c>
      <c r="P192" s="52">
        <v>6001.4260000000004</v>
      </c>
      <c r="Q192" s="88">
        <f>SUM(D192:P192)</f>
        <v>32927.546000000002</v>
      </c>
      <c r="R192" s="53">
        <f t="shared" si="202"/>
        <v>4445.6879717331376</v>
      </c>
      <c r="S192" s="53">
        <f t="shared" si="203"/>
        <v>281.2490836271607</v>
      </c>
      <c r="T192" s="53">
        <f t="shared" si="204"/>
        <v>925.35588810597721</v>
      </c>
      <c r="U192" s="45">
        <f t="shared" si="205"/>
        <v>3645.2208853984516</v>
      </c>
      <c r="V192" s="10">
        <f t="shared" si="206"/>
        <v>79.801773504429008</v>
      </c>
      <c r="W192" s="10">
        <f t="shared" si="207"/>
        <v>326.33611189402279</v>
      </c>
      <c r="X192" s="46">
        <v>0.91885340974023955</v>
      </c>
      <c r="Y192">
        <v>0.73928401564120982</v>
      </c>
      <c r="Z192" s="38">
        <v>1.435213253748026</v>
      </c>
      <c r="BN192" s="3" t="e">
        <f>AN192/#REF!</f>
        <v>#REF!</v>
      </c>
      <c r="BO192" s="3" t="e">
        <f>AO192/#REF!</f>
        <v>#REF!</v>
      </c>
      <c r="BP192" s="3"/>
      <c r="BQ192" s="3"/>
    </row>
    <row r="193" spans="2:69">
      <c r="B193" s="6">
        <v>1939</v>
      </c>
      <c r="C193" s="43">
        <v>37557.493999999999</v>
      </c>
      <c r="D193" s="52">
        <v>654.38499999999999</v>
      </c>
      <c r="E193" s="52">
        <v>487.41199999999998</v>
      </c>
      <c r="F193" s="52">
        <v>558.13900000000001</v>
      </c>
      <c r="G193" s="52">
        <v>720.84299999999996</v>
      </c>
      <c r="H193" s="52">
        <v>1098.1890000000001</v>
      </c>
      <c r="I193" s="52">
        <v>1407.133</v>
      </c>
      <c r="J193" s="52">
        <v>773.42700000000002</v>
      </c>
      <c r="K193" s="52">
        <v>507.613</v>
      </c>
      <c r="L193" s="52">
        <v>1188</v>
      </c>
      <c r="M193" s="52">
        <v>12851.089</v>
      </c>
      <c r="N193" s="52">
        <v>1474.6420000000001</v>
      </c>
      <c r="O193" s="52">
        <v>10349.35</v>
      </c>
      <c r="P193" s="52">
        <v>5487.2719999999999</v>
      </c>
      <c r="Q193" s="88">
        <f>SUM(D193:P193)</f>
        <v>37557.493999999999</v>
      </c>
      <c r="R193" s="53">
        <f t="shared" si="202"/>
        <v>6740.7160790860089</v>
      </c>
      <c r="S193" s="53">
        <f t="shared" si="203"/>
        <v>602.19569335131757</v>
      </c>
      <c r="T193" s="53">
        <f t="shared" si="204"/>
        <v>1093.3773857346923</v>
      </c>
      <c r="U193" s="45">
        <f t="shared" si="205"/>
        <v>5595.5970477725605</v>
      </c>
      <c r="V193" s="10">
        <f t="shared" si="206"/>
        <v>169.18943350725354</v>
      </c>
      <c r="W193" s="10">
        <f t="shared" si="207"/>
        <v>381.26461426530767</v>
      </c>
      <c r="X193" s="46">
        <v>0.92024678645035807</v>
      </c>
      <c r="Y193">
        <v>0.74145276327046994</v>
      </c>
      <c r="Z193" s="38">
        <v>1.7944677700994704</v>
      </c>
      <c r="AF193" t="s">
        <v>68</v>
      </c>
      <c r="AG193" t="s">
        <v>68</v>
      </c>
      <c r="BN193" s="3" t="e">
        <f>AN193/#REF!</f>
        <v>#REF!</v>
      </c>
      <c r="BO193" s="3" t="e">
        <f>AO193/#REF!</f>
        <v>#REF!</v>
      </c>
      <c r="BP193" s="3"/>
      <c r="BQ193" s="3"/>
    </row>
    <row r="194" spans="2:69">
      <c r="B194" s="6">
        <v>1940</v>
      </c>
      <c r="C194" s="43">
        <v>54375.226999999999</v>
      </c>
      <c r="D194" s="54">
        <v>760.01900000000001</v>
      </c>
      <c r="E194" s="54">
        <v>520.529</v>
      </c>
      <c r="F194" s="54">
        <v>466.44</v>
      </c>
      <c r="G194" s="54">
        <v>840.09100000000001</v>
      </c>
      <c r="H194" s="54">
        <v>1868.0160000000001</v>
      </c>
      <c r="I194" s="54">
        <v>2251.0529999999999</v>
      </c>
      <c r="J194" s="54">
        <v>1102.5260000000001</v>
      </c>
      <c r="K194" s="54">
        <v>1208.0329999999999</v>
      </c>
      <c r="L194" s="54">
        <v>2526.77</v>
      </c>
      <c r="M194" s="54">
        <v>15642.884</v>
      </c>
      <c r="N194" s="54">
        <v>2394.3519999999999</v>
      </c>
      <c r="O194" s="54">
        <v>16396.276000000002</v>
      </c>
      <c r="P194" s="54">
        <v>8399.2379999999994</v>
      </c>
      <c r="Q194" s="88">
        <f>SUM(D194:P194)</f>
        <v>54376.226999999999</v>
      </c>
      <c r="R194" s="53">
        <f t="shared" si="202"/>
        <v>9441.1931462113316</v>
      </c>
      <c r="S194" s="53">
        <f t="shared" si="203"/>
        <v>609.35446821788457</v>
      </c>
      <c r="T194" s="53">
        <f t="shared" si="204"/>
        <v>1783.1836779934476</v>
      </c>
      <c r="U194" s="45">
        <f t="shared" si="205"/>
        <v>7853.8213377214925</v>
      </c>
      <c r="V194" s="10">
        <f t="shared" si="206"/>
        <v>193.9980157149399</v>
      </c>
      <c r="W194" s="10">
        <f t="shared" si="207"/>
        <v>611.16832200655222</v>
      </c>
      <c r="X194">
        <v>0.80176215096975811</v>
      </c>
      <c r="Y194">
        <v>0.744745834360799</v>
      </c>
      <c r="Z194" s="38">
        <v>2.1471327688362272</v>
      </c>
      <c r="AA194" t="s">
        <v>68</v>
      </c>
      <c r="AB194" t="s">
        <v>68</v>
      </c>
      <c r="AC194" t="s">
        <v>68</v>
      </c>
      <c r="AD194" t="s">
        <v>68</v>
      </c>
      <c r="AE194" t="s">
        <v>68</v>
      </c>
      <c r="AH194" t="s">
        <v>68</v>
      </c>
      <c r="AI194" t="s">
        <v>68</v>
      </c>
      <c r="BN194" s="3" t="e">
        <f>AN194/#REF!</f>
        <v>#REF!</v>
      </c>
      <c r="BO194" s="3" t="e">
        <f>AO194/#REF!</f>
        <v>#REF!</v>
      </c>
      <c r="BP194" s="3" t="e">
        <f>AP194/#REF!</f>
        <v>#REF!</v>
      </c>
      <c r="BQ194" s="3"/>
    </row>
    <row r="195" spans="2:69">
      <c r="B195" s="28"/>
      <c r="C195" s="43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84"/>
      <c r="R195" s="30"/>
      <c r="S195" s="30"/>
      <c r="T195" s="30"/>
      <c r="U195" s="30"/>
      <c r="V195" s="30"/>
      <c r="W195" s="30"/>
      <c r="BN195" s="29"/>
      <c r="BO195" s="29"/>
      <c r="BP195" s="29"/>
      <c r="BQ195" s="3"/>
    </row>
    <row r="196" spans="2:69">
      <c r="B196" s="6">
        <v>1955</v>
      </c>
      <c r="C196" s="4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83"/>
      <c r="R196" s="10"/>
      <c r="S196" s="10"/>
      <c r="T196" s="10"/>
      <c r="U196" s="10"/>
      <c r="V196" s="10"/>
      <c r="W196" s="10"/>
      <c r="BN196" s="3"/>
      <c r="BO196" s="3"/>
      <c r="BP196" s="3"/>
      <c r="BQ196" s="3"/>
    </row>
    <row r="197" spans="2:69">
      <c r="B197" s="6">
        <v>1956</v>
      </c>
      <c r="C197" s="4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5"/>
      <c r="P197" s="3"/>
      <c r="Q197" s="83"/>
      <c r="R197" s="10"/>
      <c r="S197" s="10"/>
      <c r="T197" s="10"/>
      <c r="U197" s="10"/>
      <c r="V197" s="10"/>
      <c r="W197" s="10"/>
      <c r="BN197" s="3"/>
      <c r="BO197" s="3"/>
      <c r="BP197" s="3"/>
      <c r="BQ197" s="3"/>
    </row>
    <row r="198" spans="2:69">
      <c r="B198" s="6">
        <v>1957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83"/>
      <c r="R198" s="10"/>
      <c r="S198" s="10"/>
      <c r="T198" s="10"/>
      <c r="U198" s="10"/>
      <c r="V198" s="10"/>
      <c r="W198" s="10"/>
      <c r="BN198" s="3"/>
      <c r="BO198" s="3"/>
      <c r="BP198" s="3"/>
      <c r="BQ198" s="3"/>
    </row>
    <row r="199" spans="2:69">
      <c r="B199" s="6">
        <v>1958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83"/>
      <c r="R199" s="10"/>
      <c r="S199" s="10"/>
      <c r="T199" s="10"/>
      <c r="U199" s="10"/>
      <c r="V199" s="10"/>
      <c r="W199" s="10"/>
      <c r="BN199" s="3"/>
      <c r="BO199" s="3"/>
      <c r="BP199" s="3"/>
      <c r="BQ199" s="3"/>
    </row>
    <row r="200" spans="2:69">
      <c r="B200" s="6">
        <v>1958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83"/>
      <c r="R200" s="10"/>
      <c r="S200" s="10"/>
      <c r="T200" s="10"/>
      <c r="U200" s="10"/>
      <c r="V200" s="10"/>
      <c r="W200" s="10"/>
      <c r="BN200" s="3"/>
      <c r="BO200" s="3"/>
      <c r="BP200" s="3"/>
      <c r="BQ200" s="3"/>
    </row>
    <row r="201" spans="2:69">
      <c r="B201" s="7">
        <v>1960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5"/>
      <c r="R201" s="11"/>
      <c r="S201" s="11"/>
      <c r="T201" s="11"/>
      <c r="U201" s="11"/>
      <c r="V201" s="11"/>
      <c r="W201" s="11"/>
      <c r="BN201" s="4"/>
      <c r="BO201" s="4"/>
      <c r="BP201" s="4"/>
      <c r="BQ201" s="3"/>
    </row>
    <row r="212" spans="1:78">
      <c r="B212" t="s">
        <v>125</v>
      </c>
      <c r="C212" s="108" t="s">
        <v>133</v>
      </c>
      <c r="D212" s="106" t="s">
        <v>81</v>
      </c>
      <c r="E212" s="38" t="s">
        <v>67</v>
      </c>
      <c r="F212" s="38"/>
      <c r="G212" t="s">
        <v>116</v>
      </c>
      <c r="AB212" t="s">
        <v>125</v>
      </c>
      <c r="AC212" s="108" t="s">
        <v>134</v>
      </c>
      <c r="AD212" s="106" t="s">
        <v>81</v>
      </c>
      <c r="AE212" s="38" t="s">
        <v>113</v>
      </c>
      <c r="AF212" s="38"/>
      <c r="AG212" t="s">
        <v>116</v>
      </c>
      <c r="BB212" t="s">
        <v>125</v>
      </c>
      <c r="BC212" s="108" t="s">
        <v>135</v>
      </c>
      <c r="BD212" s="106" t="s">
        <v>81</v>
      </c>
      <c r="BE212" s="38" t="s">
        <v>58</v>
      </c>
      <c r="BF212" s="38"/>
      <c r="BG212" t="s">
        <v>116</v>
      </c>
    </row>
    <row r="213" spans="1:78">
      <c r="B213" s="13"/>
      <c r="C213" s="82"/>
      <c r="D213" s="82"/>
      <c r="E213" s="82"/>
      <c r="F213" s="82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82"/>
      <c r="R213" s="13" t="s">
        <v>55</v>
      </c>
      <c r="S213" s="14"/>
      <c r="T213" s="15"/>
      <c r="U213" s="14" t="s">
        <v>56</v>
      </c>
      <c r="V213" s="14"/>
      <c r="W213" s="15"/>
      <c r="AB213" s="13"/>
      <c r="AC213" s="14" t="s">
        <v>49</v>
      </c>
      <c r="AD213" s="14"/>
      <c r="AE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82"/>
      <c r="AR213" s="13" t="s">
        <v>55</v>
      </c>
      <c r="AS213" s="14"/>
      <c r="AT213" s="15"/>
      <c r="AU213" s="14" t="s">
        <v>56</v>
      </c>
      <c r="AV213" s="14"/>
      <c r="AW213" s="15"/>
      <c r="BB213" s="13"/>
      <c r="BC213" s="14" t="s">
        <v>49</v>
      </c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20"/>
      <c r="BS213" s="14"/>
      <c r="BT213" s="15"/>
      <c r="BU213" s="14" t="s">
        <v>56</v>
      </c>
      <c r="BV213" s="14"/>
      <c r="BW213" s="15"/>
    </row>
    <row r="214" spans="1:78">
      <c r="A214" s="37"/>
      <c r="B214" s="1"/>
      <c r="C214" s="28" t="s">
        <v>14</v>
      </c>
      <c r="D214" s="28" t="s">
        <v>0</v>
      </c>
      <c r="E214" s="28" t="s">
        <v>1</v>
      </c>
      <c r="F214" s="28" t="s">
        <v>2</v>
      </c>
      <c r="G214" s="1" t="s">
        <v>3</v>
      </c>
      <c r="H214" s="1" t="s">
        <v>4</v>
      </c>
      <c r="I214" s="1" t="s">
        <v>5</v>
      </c>
      <c r="J214" s="1" t="s">
        <v>6</v>
      </c>
      <c r="K214" s="1" t="s">
        <v>7</v>
      </c>
      <c r="L214" s="1" t="s">
        <v>8</v>
      </c>
      <c r="M214" s="1" t="s">
        <v>9</v>
      </c>
      <c r="N214" s="1" t="s">
        <v>10</v>
      </c>
      <c r="O214" s="1" t="s">
        <v>11</v>
      </c>
      <c r="P214" s="1" t="s">
        <v>12</v>
      </c>
      <c r="Q214" s="28"/>
      <c r="R214" s="8" t="s">
        <v>13</v>
      </c>
      <c r="S214" s="8" t="s">
        <v>50</v>
      </c>
      <c r="T214" s="8" t="s">
        <v>51</v>
      </c>
      <c r="U214" s="8" t="s">
        <v>52</v>
      </c>
      <c r="V214" s="8" t="s">
        <v>53</v>
      </c>
      <c r="W214" s="8" t="s">
        <v>54</v>
      </c>
      <c r="AB214" s="1"/>
      <c r="AC214" s="28" t="s">
        <v>14</v>
      </c>
      <c r="AD214" s="1" t="s">
        <v>0</v>
      </c>
      <c r="AE214" s="1" t="s">
        <v>1</v>
      </c>
      <c r="AF214" s="1" t="s">
        <v>2</v>
      </c>
      <c r="AG214" s="1" t="s">
        <v>3</v>
      </c>
      <c r="AH214" s="1" t="s">
        <v>4</v>
      </c>
      <c r="AI214" s="1" t="s">
        <v>5</v>
      </c>
      <c r="AJ214" s="1" t="s">
        <v>6</v>
      </c>
      <c r="AK214" s="1" t="s">
        <v>7</v>
      </c>
      <c r="AL214" s="1" t="s">
        <v>8</v>
      </c>
      <c r="AM214" s="1" t="s">
        <v>9</v>
      </c>
      <c r="AN214" s="1" t="s">
        <v>10</v>
      </c>
      <c r="AO214" s="1" t="s">
        <v>11</v>
      </c>
      <c r="AP214" s="1" t="s">
        <v>12</v>
      </c>
      <c r="AQ214" s="28"/>
      <c r="AR214" s="28" t="s">
        <v>13</v>
      </c>
      <c r="AS214" s="28" t="s">
        <v>50</v>
      </c>
      <c r="AT214" s="28" t="s">
        <v>51</v>
      </c>
      <c r="AU214" s="28" t="s">
        <v>52</v>
      </c>
      <c r="AV214" s="28" t="s">
        <v>53</v>
      </c>
      <c r="AW214" s="28" t="s">
        <v>54</v>
      </c>
      <c r="BB214" s="1"/>
      <c r="BC214" s="8" t="s">
        <v>14</v>
      </c>
      <c r="BD214" s="1" t="s">
        <v>0</v>
      </c>
      <c r="BE214" s="1" t="s">
        <v>1</v>
      </c>
      <c r="BF214" s="1" t="s">
        <v>2</v>
      </c>
      <c r="BG214" s="1" t="s">
        <v>3</v>
      </c>
      <c r="BH214" s="1" t="s">
        <v>4</v>
      </c>
      <c r="BI214" s="1" t="s">
        <v>5</v>
      </c>
      <c r="BJ214" s="1" t="s">
        <v>6</v>
      </c>
      <c r="BK214" s="1" t="s">
        <v>7</v>
      </c>
      <c r="BL214" s="1" t="s">
        <v>8</v>
      </c>
      <c r="BM214" s="1" t="s">
        <v>9</v>
      </c>
      <c r="BN214" s="1" t="s">
        <v>10</v>
      </c>
      <c r="BO214" s="1" t="s">
        <v>11</v>
      </c>
      <c r="BP214" s="1" t="s">
        <v>12</v>
      </c>
      <c r="BQ214" s="118"/>
      <c r="BR214" s="13" t="s">
        <v>55</v>
      </c>
      <c r="BS214" s="8" t="s">
        <v>50</v>
      </c>
      <c r="BT214" s="8" t="s">
        <v>51</v>
      </c>
      <c r="BU214" s="8" t="s">
        <v>52</v>
      </c>
      <c r="BV214" s="8" t="s">
        <v>53</v>
      </c>
      <c r="BW214" s="8" t="s">
        <v>54</v>
      </c>
    </row>
    <row r="215" spans="1:78">
      <c r="B215" s="5">
        <v>1911</v>
      </c>
      <c r="C215">
        <v>141</v>
      </c>
      <c r="F215" s="72">
        <f t="shared" ref="F215:J224" si="209">$C215*F$231/$Q$231</f>
        <v>1.0846153846153845</v>
      </c>
      <c r="G215" s="72">
        <f t="shared" si="209"/>
        <v>18.709615384615386</v>
      </c>
      <c r="H215" s="72">
        <f t="shared" si="209"/>
        <v>98.157692307692301</v>
      </c>
      <c r="I215" s="72">
        <f t="shared" si="209"/>
        <v>5.9653846153846155</v>
      </c>
      <c r="J215" s="72">
        <f t="shared" si="209"/>
        <v>16.26923076923077</v>
      </c>
      <c r="N215" s="72">
        <f t="shared" ref="N215:N230" si="210">$C215*N$231/$Q$231</f>
        <v>0.81346153846153846</v>
      </c>
      <c r="Q215" s="89">
        <f t="shared" ref="Q215:Q236" si="211">SUM(D215:P215)</f>
        <v>140.99999999999997</v>
      </c>
      <c r="R215" s="71">
        <f t="shared" ref="R215:R244" si="212">SUM(E215:J215)+S215+T215</f>
        <v>140.78305263913302</v>
      </c>
      <c r="S215" s="71">
        <f t="shared" ref="S215:S244" si="213">D215*X215</f>
        <v>0</v>
      </c>
      <c r="T215" s="71">
        <f t="shared" ref="T215:T244" si="214">Y215*N215</f>
        <v>0.59651417759458025</v>
      </c>
      <c r="U215" s="71">
        <f t="shared" ref="U215:U244" si="215">Q215-R215</f>
        <v>0.21694736086695343</v>
      </c>
      <c r="V215" s="71">
        <f t="shared" ref="V215:V244" si="216">(1-X215)*D215</f>
        <v>0</v>
      </c>
      <c r="W215" s="71">
        <f t="shared" ref="W215:W244" si="217">(1-Y215)*N215</f>
        <v>0.21694736086695818</v>
      </c>
      <c r="X215" s="34">
        <v>0.90314241051745558</v>
      </c>
      <c r="Y215" s="34">
        <v>0.7333034807309261</v>
      </c>
      <c r="Z215" s="38">
        <v>0.55587714915230824</v>
      </c>
      <c r="AB215" s="5">
        <v>1911</v>
      </c>
      <c r="AC215" s="3">
        <f t="shared" ref="AC215:AC230" si="218">C215*0.829</f>
        <v>116.889</v>
      </c>
      <c r="AD215" s="3">
        <f t="shared" ref="AD215:AD230" si="219">D215*0.829</f>
        <v>0</v>
      </c>
      <c r="AE215" s="3">
        <f t="shared" ref="AE215:AE230" si="220">E215*0.829</f>
        <v>0</v>
      </c>
      <c r="AF215" s="3">
        <f t="shared" ref="AF215:AF230" si="221">F215*0.829</f>
        <v>0.89914615384615371</v>
      </c>
      <c r="AG215" s="3">
        <f t="shared" ref="AG215:AG230" si="222">G215*0.829</f>
        <v>15.510271153846155</v>
      </c>
      <c r="AH215" s="3">
        <f t="shared" ref="AH215:AH230" si="223">H215*0.829</f>
        <v>81.372726923076911</v>
      </c>
      <c r="AI215" s="3">
        <f t="shared" ref="AI215:AI230" si="224">I215*0.829</f>
        <v>4.9453038461538457</v>
      </c>
      <c r="AJ215" s="3">
        <f t="shared" ref="AJ215:AJ230" si="225">J215*0.829</f>
        <v>13.487192307692307</v>
      </c>
      <c r="AK215" s="3">
        <f t="shared" ref="AK215:AK230" si="226">K215*0.829</f>
        <v>0</v>
      </c>
      <c r="AL215" s="3">
        <f t="shared" ref="AL215:AL230" si="227">L215*0.829</f>
        <v>0</v>
      </c>
      <c r="AM215" s="3">
        <f t="shared" ref="AM215:AM230" si="228">M215*0.829</f>
        <v>0</v>
      </c>
      <c r="AN215" s="3">
        <f t="shared" ref="AN215:AN230" si="229">N215*0.829</f>
        <v>0.67435961538461531</v>
      </c>
      <c r="AO215" s="3">
        <f t="shared" ref="AO215:AO230" si="230">O215*0.829</f>
        <v>0</v>
      </c>
      <c r="AP215" s="3">
        <f t="shared" ref="AP215:AQ230" si="231">P215*0.829</f>
        <v>0</v>
      </c>
      <c r="AQ215" s="83">
        <f t="shared" si="231"/>
        <v>116.88899999999997</v>
      </c>
      <c r="AR215" s="92">
        <f>SUM(AE215:AJ215)+AS215+AT215</f>
        <v>116.70915063784129</v>
      </c>
      <c r="AS215" s="109">
        <f>AD215*$X215</f>
        <v>0</v>
      </c>
      <c r="AT215" s="109">
        <f>AN215*$Y215</f>
        <v>0.49451025322590697</v>
      </c>
      <c r="AU215" s="110">
        <f>AC215-AR215</f>
        <v>0.17984936215870562</v>
      </c>
      <c r="AV215" s="110">
        <f>AD215-AS215</f>
        <v>0</v>
      </c>
      <c r="AW215" s="111">
        <f>AN215-AT215</f>
        <v>0.17984936215870834</v>
      </c>
      <c r="AX215" s="34">
        <v>0.90314241051745558</v>
      </c>
      <c r="AY215" s="34">
        <v>0.7333034807309261</v>
      </c>
      <c r="AZ215" s="38">
        <v>0.55587714915230824</v>
      </c>
      <c r="BB215" s="5">
        <v>1911</v>
      </c>
      <c r="BC215" s="122">
        <f t="shared" ref="BC215:BC244" si="232">AC215/$BZ215</f>
        <v>210.27847641920761</v>
      </c>
      <c r="BD215" s="122">
        <v>0</v>
      </c>
      <c r="BE215" s="122">
        <f t="shared" ref="BE215:BP220" si="233">AE215/$BZ215</f>
        <v>0</v>
      </c>
      <c r="BF215" s="122">
        <f t="shared" si="233"/>
        <v>1.6175267416862122</v>
      </c>
      <c r="BG215" s="122">
        <f t="shared" si="233"/>
        <v>27.902336294087167</v>
      </c>
      <c r="BH215" s="122">
        <f t="shared" si="233"/>
        <v>146.38617012260221</v>
      </c>
      <c r="BI215" s="122">
        <f t="shared" si="233"/>
        <v>8.896397079274168</v>
      </c>
      <c r="BJ215" s="122">
        <f t="shared" si="233"/>
        <v>24.262901125293187</v>
      </c>
      <c r="BK215" s="122">
        <f t="shared" si="233"/>
        <v>0</v>
      </c>
      <c r="BL215" s="122">
        <f t="shared" si="233"/>
        <v>0</v>
      </c>
      <c r="BM215" s="122">
        <f t="shared" si="233"/>
        <v>0</v>
      </c>
      <c r="BN215" s="122">
        <f t="shared" si="233"/>
        <v>1.2131450562646591</v>
      </c>
      <c r="BO215" s="122">
        <f t="shared" si="233"/>
        <v>0</v>
      </c>
      <c r="BP215" s="122">
        <f t="shared" si="233"/>
        <v>0</v>
      </c>
      <c r="BQ215" s="122">
        <f>SUM(BD215:BP215)</f>
        <v>210.27847641920761</v>
      </c>
      <c r="BR215" s="124">
        <f>SUM(BF215:BK215)+BS215+BT215</f>
        <v>209.95493485533333</v>
      </c>
      <c r="BS215" s="32">
        <f>BD215*$X215</f>
        <v>0</v>
      </c>
      <c r="BT215" s="32">
        <f>BN215*$Y215</f>
        <v>0.88960349239038972</v>
      </c>
      <c r="BU215" s="31">
        <f>BC215-BR215</f>
        <v>0.32354156387427224</v>
      </c>
      <c r="BV215" s="31">
        <f>BE215-BS215</f>
        <v>0</v>
      </c>
      <c r="BW215" s="36">
        <f>BN215-BT215</f>
        <v>0.32354156387426936</v>
      </c>
      <c r="BX215" s="34">
        <v>0.90314241051745558</v>
      </c>
      <c r="BY215" s="34">
        <v>0.7333034807309261</v>
      </c>
      <c r="BZ215" s="38">
        <v>0.55587714915230824</v>
      </c>
    </row>
    <row r="216" spans="1:78">
      <c r="B216" s="6">
        <v>1912</v>
      </c>
      <c r="C216">
        <v>156</v>
      </c>
      <c r="F216" s="72">
        <f t="shared" si="209"/>
        <v>1.2</v>
      </c>
      <c r="G216" s="72">
        <f t="shared" si="209"/>
        <v>20.7</v>
      </c>
      <c r="H216" s="72">
        <f t="shared" si="209"/>
        <v>108.6</v>
      </c>
      <c r="I216" s="72">
        <f t="shared" si="209"/>
        <v>6.6</v>
      </c>
      <c r="J216" s="72">
        <f t="shared" si="209"/>
        <v>18</v>
      </c>
      <c r="N216" s="72">
        <f t="shared" si="210"/>
        <v>0.9</v>
      </c>
      <c r="Q216" s="89">
        <f t="shared" si="211"/>
        <v>156</v>
      </c>
      <c r="R216" s="71">
        <f t="shared" si="212"/>
        <v>155.75997313265782</v>
      </c>
      <c r="S216" s="71">
        <f t="shared" si="213"/>
        <v>0</v>
      </c>
      <c r="T216" s="71">
        <f t="shared" si="214"/>
        <v>0.65997313265783353</v>
      </c>
      <c r="U216" s="71">
        <f t="shared" si="215"/>
        <v>0.24002686734218059</v>
      </c>
      <c r="V216" s="71">
        <f t="shared" si="216"/>
        <v>0</v>
      </c>
      <c r="W216" s="71">
        <f t="shared" si="217"/>
        <v>0.24002686734216652</v>
      </c>
      <c r="X216" s="34">
        <v>0.90314241051745558</v>
      </c>
      <c r="Y216" s="34">
        <v>0.7333034807309261</v>
      </c>
      <c r="Z216" s="38">
        <v>0.63442790535518445</v>
      </c>
      <c r="AB216" s="6">
        <v>1912</v>
      </c>
      <c r="AC216" s="3">
        <f t="shared" si="218"/>
        <v>129.32399999999998</v>
      </c>
      <c r="AD216" s="3">
        <f t="shared" si="219"/>
        <v>0</v>
      </c>
      <c r="AE216" s="3">
        <f t="shared" si="220"/>
        <v>0</v>
      </c>
      <c r="AF216" s="3">
        <f t="shared" si="221"/>
        <v>0.99479999999999991</v>
      </c>
      <c r="AG216" s="3">
        <f t="shared" si="222"/>
        <v>17.160299999999999</v>
      </c>
      <c r="AH216" s="3">
        <f t="shared" si="223"/>
        <v>90.029399999999995</v>
      </c>
      <c r="AI216" s="3">
        <f t="shared" si="224"/>
        <v>5.4713999999999992</v>
      </c>
      <c r="AJ216" s="3">
        <f t="shared" si="225"/>
        <v>14.921999999999999</v>
      </c>
      <c r="AK216" s="3">
        <f t="shared" si="226"/>
        <v>0</v>
      </c>
      <c r="AL216" s="3">
        <f t="shared" si="227"/>
        <v>0</v>
      </c>
      <c r="AM216" s="3">
        <f t="shared" si="228"/>
        <v>0</v>
      </c>
      <c r="AN216" s="3">
        <f t="shared" si="229"/>
        <v>0.74609999999999999</v>
      </c>
      <c r="AO216" s="3">
        <f t="shared" si="230"/>
        <v>0</v>
      </c>
      <c r="AP216" s="3">
        <f t="shared" si="231"/>
        <v>0</v>
      </c>
      <c r="AQ216" s="83">
        <f t="shared" si="231"/>
        <v>129.32399999999998</v>
      </c>
      <c r="AR216" s="33">
        <f t="shared" ref="AR216:AR230" si="234">SUM(AE216:AJ216)+AS216+AT216</f>
        <v>129.12501772697334</v>
      </c>
      <c r="AS216" s="32">
        <f t="shared" ref="AS216:AS230" si="235">AD216*$X216</f>
        <v>0</v>
      </c>
      <c r="AT216" s="32">
        <f t="shared" ref="AT216:AT230" si="236">AN216*$Y216</f>
        <v>0.54711772697334393</v>
      </c>
      <c r="AU216" s="31">
        <f t="shared" ref="AU216:AU230" si="237">AC216-AR216</f>
        <v>0.19898227302664395</v>
      </c>
      <c r="AV216" s="31">
        <f t="shared" ref="AV216:AV230" si="238">AD216-AS216</f>
        <v>0</v>
      </c>
      <c r="AW216" s="36">
        <f t="shared" ref="AW216:AW230" si="239">AN216-AT216</f>
        <v>0.19898227302665605</v>
      </c>
      <c r="AX216" s="34">
        <v>0.90314241051745558</v>
      </c>
      <c r="AY216" s="34">
        <v>0.7333034807309261</v>
      </c>
      <c r="AZ216" s="38">
        <v>0.63442790535518445</v>
      </c>
      <c r="BB216" s="6">
        <v>1912</v>
      </c>
      <c r="BC216" s="122">
        <f t="shared" si="232"/>
        <v>203.84349255192038</v>
      </c>
      <c r="BD216" s="122">
        <f t="shared" ref="BD216:BD244" si="240">AD216/$BZ216</f>
        <v>0</v>
      </c>
      <c r="BE216" s="122">
        <f t="shared" si="233"/>
        <v>0</v>
      </c>
      <c r="BF216" s="122">
        <f t="shared" si="233"/>
        <v>1.5680268657840029</v>
      </c>
      <c r="BG216" s="122">
        <f t="shared" si="233"/>
        <v>27.048463434774053</v>
      </c>
      <c r="BH216" s="122">
        <f t="shared" si="233"/>
        <v>141.90643135345226</v>
      </c>
      <c r="BI216" s="122">
        <f t="shared" si="233"/>
        <v>8.624147761812015</v>
      </c>
      <c r="BJ216" s="122">
        <f t="shared" si="233"/>
        <v>23.520402986760043</v>
      </c>
      <c r="BK216" s="122">
        <f t="shared" si="233"/>
        <v>0</v>
      </c>
      <c r="BL216" s="122">
        <f t="shared" si="233"/>
        <v>0</v>
      </c>
      <c r="BM216" s="122">
        <f t="shared" si="233"/>
        <v>0</v>
      </c>
      <c r="BN216" s="122">
        <f t="shared" si="233"/>
        <v>1.1760201493380023</v>
      </c>
      <c r="BO216" s="122">
        <f t="shared" si="233"/>
        <v>0</v>
      </c>
      <c r="BP216" s="122">
        <f t="shared" si="233"/>
        <v>0</v>
      </c>
      <c r="BQ216" s="122">
        <f t="shared" ref="BQ216:BQ244" si="241">SUM(BD216:BP216)</f>
        <v>203.84349255192038</v>
      </c>
      <c r="BR216" s="124">
        <f t="shared" ref="BR216:BR244" si="242">SUM(BF216:BK216)+BS216+BT216</f>
        <v>203.52985207150164</v>
      </c>
      <c r="BS216" s="32">
        <f t="shared" ref="BS216:BS244" si="243">BD216*$X216</f>
        <v>0</v>
      </c>
      <c r="BT216" s="32">
        <f t="shared" ref="BT216:BT244" si="244">BN216*$Y216</f>
        <v>0.86237966891926054</v>
      </c>
      <c r="BU216" s="31">
        <f t="shared" ref="BU216:BU244" si="245">BC216-BR216</f>
        <v>0.31364048041874071</v>
      </c>
      <c r="BV216" s="31">
        <f t="shared" ref="BV216:BV244" si="246">BE216-BS216</f>
        <v>0</v>
      </c>
      <c r="BW216" s="36">
        <f t="shared" ref="BW216:BW244" si="247">BN216-BT216</f>
        <v>0.31364048041874171</v>
      </c>
      <c r="BX216" s="34">
        <v>0.90314241051745558</v>
      </c>
      <c r="BY216" s="34">
        <v>0.7333034807309261</v>
      </c>
      <c r="BZ216" s="38">
        <v>0.63442790535518445</v>
      </c>
    </row>
    <row r="217" spans="1:78">
      <c r="B217" s="6">
        <v>1913</v>
      </c>
      <c r="C217">
        <v>174</v>
      </c>
      <c r="F217" s="72">
        <f t="shared" si="209"/>
        <v>1.3384615384615384</v>
      </c>
      <c r="G217" s="72">
        <f t="shared" si="209"/>
        <v>23.088461538461537</v>
      </c>
      <c r="H217" s="72">
        <f t="shared" si="209"/>
        <v>121.13076923076923</v>
      </c>
      <c r="I217" s="72">
        <f t="shared" si="209"/>
        <v>7.3615384615384611</v>
      </c>
      <c r="J217" s="72">
        <f t="shared" si="209"/>
        <v>20.076923076923077</v>
      </c>
      <c r="N217" s="72">
        <f t="shared" si="210"/>
        <v>1.0038461538461538</v>
      </c>
      <c r="Q217" s="89">
        <f t="shared" si="211"/>
        <v>174</v>
      </c>
      <c r="R217" s="71">
        <f t="shared" si="212"/>
        <v>173.73227772488758</v>
      </c>
      <c r="S217" s="71">
        <f t="shared" si="213"/>
        <v>0</v>
      </c>
      <c r="T217" s="71">
        <f t="shared" si="214"/>
        <v>0.7361238787337373</v>
      </c>
      <c r="U217" s="71">
        <f t="shared" si="215"/>
        <v>0.26772227511241908</v>
      </c>
      <c r="V217" s="71">
        <f t="shared" si="216"/>
        <v>0</v>
      </c>
      <c r="W217" s="71">
        <f t="shared" si="217"/>
        <v>0.26772227511241647</v>
      </c>
      <c r="X217" s="34">
        <v>0.90314241051745558</v>
      </c>
      <c r="Y217" s="34">
        <v>0.7333034807309261</v>
      </c>
      <c r="Z217" s="38">
        <v>0.63773837527238131</v>
      </c>
      <c r="AB217" s="6">
        <v>1913</v>
      </c>
      <c r="AC217" s="3">
        <f t="shared" si="218"/>
        <v>144.24599999999998</v>
      </c>
      <c r="AD217" s="3">
        <f t="shared" si="219"/>
        <v>0</v>
      </c>
      <c r="AE217" s="3">
        <f t="shared" si="220"/>
        <v>0</v>
      </c>
      <c r="AF217" s="3">
        <f t="shared" si="221"/>
        <v>1.1095846153846152</v>
      </c>
      <c r="AG217" s="3">
        <f t="shared" si="222"/>
        <v>19.140334615384614</v>
      </c>
      <c r="AH217" s="3">
        <f t="shared" si="223"/>
        <v>100.41740769230769</v>
      </c>
      <c r="AI217" s="3">
        <f t="shared" si="224"/>
        <v>6.1027153846153839</v>
      </c>
      <c r="AJ217" s="3">
        <f t="shared" si="225"/>
        <v>16.64376923076923</v>
      </c>
      <c r="AK217" s="3">
        <f t="shared" si="226"/>
        <v>0</v>
      </c>
      <c r="AL217" s="3">
        <f t="shared" si="227"/>
        <v>0</v>
      </c>
      <c r="AM217" s="3">
        <f t="shared" si="228"/>
        <v>0</v>
      </c>
      <c r="AN217" s="3">
        <f t="shared" si="229"/>
        <v>0.83218846153846149</v>
      </c>
      <c r="AO217" s="3">
        <f t="shared" si="230"/>
        <v>0</v>
      </c>
      <c r="AP217" s="3">
        <f t="shared" si="231"/>
        <v>0</v>
      </c>
      <c r="AQ217" s="83">
        <f t="shared" si="231"/>
        <v>144.24599999999998</v>
      </c>
      <c r="AR217" s="33">
        <f t="shared" si="234"/>
        <v>144.02405823393181</v>
      </c>
      <c r="AS217" s="32">
        <f t="shared" si="235"/>
        <v>0</v>
      </c>
      <c r="AT217" s="32">
        <f t="shared" si="236"/>
        <v>0.61024669547026822</v>
      </c>
      <c r="AU217" s="31">
        <f t="shared" si="237"/>
        <v>0.22194176606816995</v>
      </c>
      <c r="AV217" s="31">
        <f t="shared" si="238"/>
        <v>0</v>
      </c>
      <c r="AW217" s="36">
        <f t="shared" si="239"/>
        <v>0.22194176606819327</v>
      </c>
      <c r="AX217" s="34">
        <v>0.90314241051745558</v>
      </c>
      <c r="AY217" s="34">
        <v>0.7333034807309261</v>
      </c>
      <c r="AZ217" s="38">
        <v>0.63773837527238131</v>
      </c>
      <c r="BB217" s="6">
        <v>1913</v>
      </c>
      <c r="BC217" s="122">
        <f t="shared" si="232"/>
        <v>226.18366024843931</v>
      </c>
      <c r="BD217" s="122">
        <f t="shared" si="240"/>
        <v>0</v>
      </c>
      <c r="BE217" s="122">
        <f t="shared" si="233"/>
        <v>0</v>
      </c>
      <c r="BF217" s="122">
        <f t="shared" si="233"/>
        <v>1.7398743096033791</v>
      </c>
      <c r="BG217" s="122">
        <f t="shared" si="233"/>
        <v>30.012831840658293</v>
      </c>
      <c r="BH217" s="122">
        <f t="shared" si="233"/>
        <v>157.45862501910585</v>
      </c>
      <c r="BI217" s="122">
        <f t="shared" si="233"/>
        <v>9.5693087028185868</v>
      </c>
      <c r="BJ217" s="122">
        <f t="shared" si="233"/>
        <v>26.098114644050693</v>
      </c>
      <c r="BK217" s="122">
        <f t="shared" si="233"/>
        <v>0</v>
      </c>
      <c r="BL217" s="122">
        <f t="shared" si="233"/>
        <v>0</v>
      </c>
      <c r="BM217" s="122">
        <f t="shared" si="233"/>
        <v>0</v>
      </c>
      <c r="BN217" s="122">
        <f t="shared" si="233"/>
        <v>1.3049057322025346</v>
      </c>
      <c r="BO217" s="122">
        <f t="shared" si="233"/>
        <v>0</v>
      </c>
      <c r="BP217" s="122">
        <f t="shared" si="233"/>
        <v>0</v>
      </c>
      <c r="BQ217" s="122">
        <f t="shared" si="241"/>
        <v>226.18366024843934</v>
      </c>
      <c r="BR217" s="124">
        <f t="shared" si="242"/>
        <v>225.83564643168665</v>
      </c>
      <c r="BS217" s="32">
        <f t="shared" si="243"/>
        <v>0</v>
      </c>
      <c r="BT217" s="32">
        <f t="shared" si="244"/>
        <v>0.9568919154498563</v>
      </c>
      <c r="BU217" s="31">
        <f t="shared" si="245"/>
        <v>0.34801381675265475</v>
      </c>
      <c r="BV217" s="31">
        <f t="shared" si="246"/>
        <v>0</v>
      </c>
      <c r="BW217" s="36">
        <f t="shared" si="247"/>
        <v>0.34801381675267828</v>
      </c>
      <c r="BX217" s="34">
        <v>0.90314241051745558</v>
      </c>
      <c r="BY217" s="34">
        <v>0.7333034807309261</v>
      </c>
      <c r="BZ217" s="38">
        <v>0.63773837527238131</v>
      </c>
    </row>
    <row r="218" spans="1:78">
      <c r="B218" s="6">
        <v>1914</v>
      </c>
      <c r="C218">
        <v>191</v>
      </c>
      <c r="F218" s="72">
        <f t="shared" si="209"/>
        <v>1.4692307692307693</v>
      </c>
      <c r="G218" s="72">
        <f t="shared" si="209"/>
        <v>25.344230769230769</v>
      </c>
      <c r="H218" s="72">
        <f t="shared" si="209"/>
        <v>132.96538461538461</v>
      </c>
      <c r="I218" s="72">
        <f t="shared" si="209"/>
        <v>8.0807692307692314</v>
      </c>
      <c r="J218" s="72">
        <f t="shared" si="209"/>
        <v>22.03846153846154</v>
      </c>
      <c r="N218" s="72">
        <f t="shared" si="210"/>
        <v>1.101923076923077</v>
      </c>
      <c r="Q218" s="89">
        <f t="shared" si="211"/>
        <v>190.99999999999997</v>
      </c>
      <c r="R218" s="71">
        <f t="shared" si="212"/>
        <v>190.70612095088234</v>
      </c>
      <c r="S218" s="71">
        <f t="shared" si="213"/>
        <v>0</v>
      </c>
      <c r="T218" s="71">
        <f t="shared" si="214"/>
        <v>0.80804402780542439</v>
      </c>
      <c r="U218" s="71">
        <f t="shared" si="215"/>
        <v>0.29387904911763485</v>
      </c>
      <c r="V218" s="71">
        <f t="shared" si="216"/>
        <v>0</v>
      </c>
      <c r="W218" s="71">
        <f t="shared" si="217"/>
        <v>0.29387904911765261</v>
      </c>
      <c r="X218" s="34">
        <v>0.90314241051745558</v>
      </c>
      <c r="Y218" s="34">
        <v>0.7333034807309261</v>
      </c>
      <c r="Z218" s="38">
        <v>0.65430042055617232</v>
      </c>
      <c r="AB218" s="6">
        <v>1914</v>
      </c>
      <c r="AC218" s="3">
        <f t="shared" si="218"/>
        <v>158.339</v>
      </c>
      <c r="AD218" s="3">
        <f t="shared" si="219"/>
        <v>0</v>
      </c>
      <c r="AE218" s="3">
        <f t="shared" si="220"/>
        <v>0</v>
      </c>
      <c r="AF218" s="3">
        <f t="shared" si="221"/>
        <v>1.2179923076923078</v>
      </c>
      <c r="AG218" s="3">
        <f t="shared" si="222"/>
        <v>21.010367307692306</v>
      </c>
      <c r="AH218" s="3">
        <f t="shared" si="223"/>
        <v>110.22830384615384</v>
      </c>
      <c r="AI218" s="3">
        <f t="shared" si="224"/>
        <v>6.6989576923076921</v>
      </c>
      <c r="AJ218" s="3">
        <f t="shared" si="225"/>
        <v>18.269884615384616</v>
      </c>
      <c r="AK218" s="3">
        <f t="shared" si="226"/>
        <v>0</v>
      </c>
      <c r="AL218" s="3">
        <f t="shared" si="227"/>
        <v>0</v>
      </c>
      <c r="AM218" s="3">
        <f t="shared" si="228"/>
        <v>0</v>
      </c>
      <c r="AN218" s="3">
        <f t="shared" si="229"/>
        <v>0.91349423076923075</v>
      </c>
      <c r="AO218" s="3">
        <f t="shared" si="230"/>
        <v>0</v>
      </c>
      <c r="AP218" s="3">
        <f t="shared" si="231"/>
        <v>0</v>
      </c>
      <c r="AQ218" s="83">
        <f t="shared" si="231"/>
        <v>158.33899999999997</v>
      </c>
      <c r="AR218" s="33">
        <f t="shared" si="234"/>
        <v>158.09537426828146</v>
      </c>
      <c r="AS218" s="32">
        <f t="shared" si="235"/>
        <v>0</v>
      </c>
      <c r="AT218" s="32">
        <f t="shared" si="236"/>
        <v>0.66986849905069679</v>
      </c>
      <c r="AU218" s="31">
        <f t="shared" si="237"/>
        <v>0.24362573171853796</v>
      </c>
      <c r="AV218" s="31">
        <f t="shared" si="238"/>
        <v>0</v>
      </c>
      <c r="AW218" s="36">
        <f t="shared" si="239"/>
        <v>0.24362573171853397</v>
      </c>
      <c r="AX218" s="34">
        <v>0.90314241051745558</v>
      </c>
      <c r="AY218" s="34">
        <v>0.7333034807309261</v>
      </c>
      <c r="AZ218" s="38">
        <v>0.65430042055617232</v>
      </c>
      <c r="BB218" s="6">
        <v>1914</v>
      </c>
      <c r="BC218" s="122">
        <f t="shared" si="232"/>
        <v>241.99739909292393</v>
      </c>
      <c r="BD218" s="122">
        <f t="shared" si="240"/>
        <v>0</v>
      </c>
      <c r="BE218" s="122">
        <f t="shared" si="233"/>
        <v>0</v>
      </c>
      <c r="BF218" s="122">
        <f t="shared" si="233"/>
        <v>1.8615184545609536</v>
      </c>
      <c r="BG218" s="122">
        <f t="shared" si="233"/>
        <v>32.111193341176438</v>
      </c>
      <c r="BH218" s="122">
        <f t="shared" si="233"/>
        <v>168.46742013776625</v>
      </c>
      <c r="BI218" s="122">
        <f t="shared" si="233"/>
        <v>10.238351500085242</v>
      </c>
      <c r="BJ218" s="122">
        <f t="shared" si="233"/>
        <v>27.922776818414299</v>
      </c>
      <c r="BK218" s="122">
        <f t="shared" si="233"/>
        <v>0</v>
      </c>
      <c r="BL218" s="122">
        <f t="shared" si="233"/>
        <v>0</v>
      </c>
      <c r="BM218" s="122">
        <f t="shared" si="233"/>
        <v>0</v>
      </c>
      <c r="BN218" s="122">
        <f t="shared" si="233"/>
        <v>1.3961388409207149</v>
      </c>
      <c r="BO218" s="122">
        <f t="shared" si="233"/>
        <v>0</v>
      </c>
      <c r="BP218" s="122">
        <f t="shared" si="233"/>
        <v>0</v>
      </c>
      <c r="BQ218" s="122">
        <f t="shared" si="241"/>
        <v>241.99739909292387</v>
      </c>
      <c r="BR218" s="124">
        <f t="shared" si="242"/>
        <v>241.62505372363395</v>
      </c>
      <c r="BS218" s="32">
        <f t="shared" si="243"/>
        <v>0</v>
      </c>
      <c r="BT218" s="32">
        <f t="shared" si="244"/>
        <v>1.023793471630801</v>
      </c>
      <c r="BU218" s="31">
        <f t="shared" si="245"/>
        <v>0.37234536928997386</v>
      </c>
      <c r="BV218" s="31">
        <f t="shared" si="246"/>
        <v>0</v>
      </c>
      <c r="BW218" s="36">
        <f t="shared" si="247"/>
        <v>0.37234536928991391</v>
      </c>
      <c r="BX218" s="34">
        <v>0.90314241051745558</v>
      </c>
      <c r="BY218" s="34">
        <v>0.7333034807309261</v>
      </c>
      <c r="BZ218" s="38">
        <v>0.65430042055617232</v>
      </c>
    </row>
    <row r="219" spans="1:78">
      <c r="B219" s="6">
        <v>1915</v>
      </c>
      <c r="C219">
        <v>210</v>
      </c>
      <c r="F219" s="72">
        <f t="shared" si="209"/>
        <v>1.6153846153846154</v>
      </c>
      <c r="G219" s="72">
        <f t="shared" si="209"/>
        <v>27.865384615384617</v>
      </c>
      <c r="H219" s="72">
        <f t="shared" si="209"/>
        <v>146.19230769230768</v>
      </c>
      <c r="I219" s="72">
        <f t="shared" si="209"/>
        <v>8.884615384615385</v>
      </c>
      <c r="J219" s="72">
        <f t="shared" si="209"/>
        <v>24.23076923076923</v>
      </c>
      <c r="N219" s="72">
        <f t="shared" si="210"/>
        <v>1.2115384615384615</v>
      </c>
      <c r="Q219" s="89">
        <f t="shared" si="211"/>
        <v>209.99999999999997</v>
      </c>
      <c r="R219" s="71">
        <f t="shared" si="212"/>
        <v>209.67688690934708</v>
      </c>
      <c r="S219" s="71">
        <f t="shared" si="213"/>
        <v>0</v>
      </c>
      <c r="T219" s="71">
        <f t="shared" si="214"/>
        <v>0.88842537088554507</v>
      </c>
      <c r="U219" s="71">
        <f t="shared" si="215"/>
        <v>0.32311309065289606</v>
      </c>
      <c r="V219" s="71">
        <f t="shared" si="216"/>
        <v>0</v>
      </c>
      <c r="W219" s="71">
        <f t="shared" si="217"/>
        <v>0.32311309065291643</v>
      </c>
      <c r="X219" s="34">
        <v>0.90314241051745558</v>
      </c>
      <c r="Y219" s="34">
        <v>0.7333034807309261</v>
      </c>
      <c r="Z219" s="38">
        <v>0.55111112802632034</v>
      </c>
      <c r="AB219" s="6">
        <v>1915</v>
      </c>
      <c r="AC219" s="3">
        <f t="shared" si="218"/>
        <v>174.09</v>
      </c>
      <c r="AD219" s="3">
        <f t="shared" si="219"/>
        <v>0</v>
      </c>
      <c r="AE219" s="3">
        <f t="shared" si="220"/>
        <v>0</v>
      </c>
      <c r="AF219" s="3">
        <f t="shared" si="221"/>
        <v>1.3391538461538461</v>
      </c>
      <c r="AG219" s="3">
        <f t="shared" si="222"/>
        <v>23.100403846153846</v>
      </c>
      <c r="AH219" s="3">
        <f t="shared" si="223"/>
        <v>121.19342307692305</v>
      </c>
      <c r="AI219" s="3">
        <f t="shared" si="224"/>
        <v>7.3653461538461542</v>
      </c>
      <c r="AJ219" s="3">
        <f t="shared" si="225"/>
        <v>20.087307692307689</v>
      </c>
      <c r="AK219" s="3">
        <f t="shared" si="226"/>
        <v>0</v>
      </c>
      <c r="AL219" s="3">
        <f t="shared" si="227"/>
        <v>0</v>
      </c>
      <c r="AM219" s="3">
        <f t="shared" si="228"/>
        <v>0</v>
      </c>
      <c r="AN219" s="3">
        <f t="shared" si="229"/>
        <v>1.0043653846153846</v>
      </c>
      <c r="AO219" s="3">
        <f t="shared" si="230"/>
        <v>0</v>
      </c>
      <c r="AP219" s="3">
        <f t="shared" si="231"/>
        <v>0</v>
      </c>
      <c r="AQ219" s="83">
        <f t="shared" si="231"/>
        <v>174.08999999999997</v>
      </c>
      <c r="AR219" s="33">
        <f t="shared" si="234"/>
        <v>173.82213924784872</v>
      </c>
      <c r="AS219" s="32">
        <f t="shared" si="235"/>
        <v>0</v>
      </c>
      <c r="AT219" s="32">
        <f t="shared" si="236"/>
        <v>0.7365046324641169</v>
      </c>
      <c r="AU219" s="31">
        <f t="shared" si="237"/>
        <v>0.2678607521512788</v>
      </c>
      <c r="AV219" s="31">
        <f t="shared" si="238"/>
        <v>0</v>
      </c>
      <c r="AW219" s="36">
        <f t="shared" si="239"/>
        <v>0.2678607521512677</v>
      </c>
      <c r="AX219" s="34">
        <v>0.90314241051745558</v>
      </c>
      <c r="AY219" s="34">
        <v>0.7333034807309261</v>
      </c>
      <c r="AZ219" s="38">
        <v>0.55111112802632034</v>
      </c>
      <c r="BB219" s="6">
        <v>1915</v>
      </c>
      <c r="BC219" s="122">
        <f t="shared" si="232"/>
        <v>315.88910320766684</v>
      </c>
      <c r="BD219" s="122">
        <f t="shared" si="240"/>
        <v>0</v>
      </c>
      <c r="BE219" s="122">
        <f t="shared" si="233"/>
        <v>0</v>
      </c>
      <c r="BF219" s="122">
        <f t="shared" si="233"/>
        <v>2.4299161785205143</v>
      </c>
      <c r="BG219" s="122">
        <f t="shared" si="233"/>
        <v>41.916054079478869</v>
      </c>
      <c r="BH219" s="122">
        <f t="shared" si="233"/>
        <v>219.90741415610648</v>
      </c>
      <c r="BI219" s="122">
        <f t="shared" si="233"/>
        <v>13.364538981862829</v>
      </c>
      <c r="BJ219" s="122">
        <f t="shared" si="233"/>
        <v>36.448742677807708</v>
      </c>
      <c r="BK219" s="122">
        <f t="shared" si="233"/>
        <v>0</v>
      </c>
      <c r="BL219" s="122">
        <f t="shared" si="233"/>
        <v>0</v>
      </c>
      <c r="BM219" s="122">
        <f t="shared" si="233"/>
        <v>0</v>
      </c>
      <c r="BN219" s="122">
        <f t="shared" si="233"/>
        <v>1.8224371338903855</v>
      </c>
      <c r="BO219" s="122">
        <f t="shared" si="233"/>
        <v>0</v>
      </c>
      <c r="BP219" s="122">
        <f t="shared" si="233"/>
        <v>0</v>
      </c>
      <c r="BQ219" s="122">
        <f t="shared" si="241"/>
        <v>315.88910320766684</v>
      </c>
      <c r="BR219" s="124">
        <f t="shared" si="242"/>
        <v>315.40306556747157</v>
      </c>
      <c r="BS219" s="32">
        <f t="shared" si="243"/>
        <v>0</v>
      </c>
      <c r="BT219" s="32">
        <f t="shared" si="244"/>
        <v>1.3363994936951125</v>
      </c>
      <c r="BU219" s="31">
        <f t="shared" si="245"/>
        <v>0.48603764019526352</v>
      </c>
      <c r="BV219" s="31">
        <f t="shared" si="246"/>
        <v>0</v>
      </c>
      <c r="BW219" s="36">
        <f t="shared" si="247"/>
        <v>0.48603764019527307</v>
      </c>
      <c r="BX219" s="34">
        <v>0.90314241051745558</v>
      </c>
      <c r="BY219" s="34">
        <v>0.7333034807309261</v>
      </c>
      <c r="BZ219" s="38">
        <v>0.55111112802632034</v>
      </c>
    </row>
    <row r="220" spans="1:78">
      <c r="B220" s="6">
        <v>1916</v>
      </c>
      <c r="C220">
        <v>231</v>
      </c>
      <c r="F220" s="72">
        <f t="shared" si="209"/>
        <v>1.7769230769230768</v>
      </c>
      <c r="G220" s="72">
        <f t="shared" si="209"/>
        <v>30.651923076923076</v>
      </c>
      <c r="H220" s="72">
        <f t="shared" si="209"/>
        <v>160.81153846153848</v>
      </c>
      <c r="I220" s="72">
        <f t="shared" si="209"/>
        <v>9.773076923076923</v>
      </c>
      <c r="J220" s="72">
        <f t="shared" si="209"/>
        <v>26.653846153846153</v>
      </c>
      <c r="N220" s="72">
        <f t="shared" si="210"/>
        <v>1.3326923076923076</v>
      </c>
      <c r="Q220" s="89">
        <f t="shared" si="211"/>
        <v>231.00000000000003</v>
      </c>
      <c r="R220" s="71">
        <f t="shared" si="212"/>
        <v>230.64457560028183</v>
      </c>
      <c r="S220" s="71">
        <f t="shared" si="213"/>
        <v>0</v>
      </c>
      <c r="T220" s="71">
        <f t="shared" si="214"/>
        <v>0.97726790797409957</v>
      </c>
      <c r="U220" s="71">
        <f t="shared" si="215"/>
        <v>0.35542439971820272</v>
      </c>
      <c r="V220" s="71">
        <f t="shared" si="216"/>
        <v>0</v>
      </c>
      <c r="W220" s="71">
        <f t="shared" si="217"/>
        <v>0.35542439971820805</v>
      </c>
      <c r="X220" s="34">
        <v>0.90314241051745558</v>
      </c>
      <c r="Y220" s="34">
        <v>0.7333034807309261</v>
      </c>
      <c r="Z220" s="38">
        <v>0.53595561664066571</v>
      </c>
      <c r="AB220" s="6">
        <v>1916</v>
      </c>
      <c r="AC220" s="3">
        <f t="shared" si="218"/>
        <v>191.499</v>
      </c>
      <c r="AD220" s="3">
        <f t="shared" si="219"/>
        <v>0</v>
      </c>
      <c r="AE220" s="3">
        <f t="shared" si="220"/>
        <v>0</v>
      </c>
      <c r="AF220" s="3">
        <f t="shared" si="221"/>
        <v>1.4730692307692306</v>
      </c>
      <c r="AG220" s="3">
        <f t="shared" si="222"/>
        <v>25.41044423076923</v>
      </c>
      <c r="AH220" s="3">
        <f t="shared" si="223"/>
        <v>133.3127653846154</v>
      </c>
      <c r="AI220" s="3">
        <f t="shared" si="224"/>
        <v>8.1018807692307693</v>
      </c>
      <c r="AJ220" s="3">
        <f t="shared" si="225"/>
        <v>22.096038461538459</v>
      </c>
      <c r="AK220" s="3">
        <f t="shared" si="226"/>
        <v>0</v>
      </c>
      <c r="AL220" s="3">
        <f t="shared" si="227"/>
        <v>0</v>
      </c>
      <c r="AM220" s="3">
        <f t="shared" si="228"/>
        <v>0</v>
      </c>
      <c r="AN220" s="3">
        <f t="shared" si="229"/>
        <v>1.104801923076923</v>
      </c>
      <c r="AO220" s="3">
        <f t="shared" si="230"/>
        <v>0</v>
      </c>
      <c r="AP220" s="3">
        <f t="shared" si="231"/>
        <v>0</v>
      </c>
      <c r="AQ220" s="83">
        <f t="shared" si="231"/>
        <v>191.49900000000002</v>
      </c>
      <c r="AR220" s="33">
        <f t="shared" si="234"/>
        <v>191.20435317263363</v>
      </c>
      <c r="AS220" s="32">
        <f t="shared" si="235"/>
        <v>0</v>
      </c>
      <c r="AT220" s="32">
        <f t="shared" si="236"/>
        <v>0.81015509571052857</v>
      </c>
      <c r="AU220" s="31">
        <f t="shared" si="237"/>
        <v>0.29464682736636405</v>
      </c>
      <c r="AV220" s="31">
        <f t="shared" si="238"/>
        <v>0</v>
      </c>
      <c r="AW220" s="36">
        <f t="shared" si="239"/>
        <v>0.29464682736639447</v>
      </c>
      <c r="AX220" s="34">
        <v>0.90314241051745558</v>
      </c>
      <c r="AY220" s="34">
        <v>0.7333034807309261</v>
      </c>
      <c r="AZ220" s="38">
        <v>0.53595561664066571</v>
      </c>
      <c r="BB220" s="6">
        <v>1916</v>
      </c>
      <c r="BC220" s="122">
        <f t="shared" si="232"/>
        <v>357.30384019539349</v>
      </c>
      <c r="BD220" s="122">
        <f t="shared" si="240"/>
        <v>0</v>
      </c>
      <c r="BE220" s="122">
        <f t="shared" si="233"/>
        <v>0</v>
      </c>
      <c r="BF220" s="122">
        <f t="shared" si="233"/>
        <v>2.7484910784261034</v>
      </c>
      <c r="BG220" s="122">
        <f t="shared" si="233"/>
        <v>47.411471102850285</v>
      </c>
      <c r="BH220" s="122">
        <f t="shared" si="233"/>
        <v>248.73844259756243</v>
      </c>
      <c r="BI220" s="122">
        <f t="shared" si="233"/>
        <v>15.116700931343571</v>
      </c>
      <c r="BJ220" s="122">
        <f t="shared" si="233"/>
        <v>41.227366176391556</v>
      </c>
      <c r="BK220" s="122">
        <f t="shared" si="233"/>
        <v>0</v>
      </c>
      <c r="BL220" s="122">
        <f t="shared" si="233"/>
        <v>0</v>
      </c>
      <c r="BM220" s="122">
        <f t="shared" si="233"/>
        <v>0</v>
      </c>
      <c r="BN220" s="122">
        <f t="shared" si="233"/>
        <v>2.0613683088195778</v>
      </c>
      <c r="BO220" s="122">
        <f t="shared" si="233"/>
        <v>0</v>
      </c>
      <c r="BP220" s="122">
        <f t="shared" si="233"/>
        <v>0</v>
      </c>
      <c r="BQ220" s="122">
        <f t="shared" si="241"/>
        <v>357.30384019539355</v>
      </c>
      <c r="BR220" s="124">
        <f t="shared" si="242"/>
        <v>356.7540804424998</v>
      </c>
      <c r="BS220" s="32">
        <f t="shared" si="243"/>
        <v>0</v>
      </c>
      <c r="BT220" s="32">
        <f t="shared" si="244"/>
        <v>1.511608555925819</v>
      </c>
      <c r="BU220" s="31">
        <f t="shared" si="245"/>
        <v>0.54975975289369217</v>
      </c>
      <c r="BV220" s="31">
        <f t="shared" si="246"/>
        <v>0</v>
      </c>
      <c r="BW220" s="36">
        <f t="shared" si="247"/>
        <v>0.54975975289375878</v>
      </c>
      <c r="BX220" s="34">
        <v>0.90314241051745558</v>
      </c>
      <c r="BY220" s="34">
        <v>0.7333034807309261</v>
      </c>
      <c r="BZ220" s="38">
        <v>0.53595561664066571</v>
      </c>
    </row>
    <row r="221" spans="1:78">
      <c r="B221" s="6">
        <v>1917</v>
      </c>
      <c r="C221">
        <v>280</v>
      </c>
      <c r="F221" s="72">
        <f t="shared" si="209"/>
        <v>2.1538461538461537</v>
      </c>
      <c r="G221" s="72">
        <f t="shared" si="209"/>
        <v>37.153846153846153</v>
      </c>
      <c r="H221" s="72">
        <f t="shared" si="209"/>
        <v>194.92307692307693</v>
      </c>
      <c r="I221" s="72">
        <f t="shared" si="209"/>
        <v>11.846153846153847</v>
      </c>
      <c r="J221" s="72">
        <f t="shared" si="209"/>
        <v>32.307692307692307</v>
      </c>
      <c r="N221" s="72">
        <f t="shared" si="210"/>
        <v>1.6153846153846154</v>
      </c>
      <c r="Q221" s="89">
        <f t="shared" si="211"/>
        <v>280</v>
      </c>
      <c r="R221" s="71">
        <f t="shared" si="212"/>
        <v>279.56918254579608</v>
      </c>
      <c r="S221" s="71">
        <f t="shared" si="213"/>
        <v>0</v>
      </c>
      <c r="T221" s="71">
        <f t="shared" si="214"/>
        <v>1.1845671611807269</v>
      </c>
      <c r="U221" s="71">
        <f t="shared" si="215"/>
        <v>0.43081745420391826</v>
      </c>
      <c r="V221" s="71">
        <f t="shared" si="216"/>
        <v>0</v>
      </c>
      <c r="W221" s="71">
        <f t="shared" si="217"/>
        <v>0.43081745420388862</v>
      </c>
      <c r="X221" s="46">
        <v>0.90314241051745558</v>
      </c>
      <c r="Y221">
        <v>0.7333034807309261</v>
      </c>
      <c r="Z221" s="38">
        <v>0.68456393979820251</v>
      </c>
      <c r="AB221" s="6">
        <v>1917</v>
      </c>
      <c r="AC221" s="3">
        <f t="shared" si="218"/>
        <v>232.11999999999998</v>
      </c>
      <c r="AD221" s="3">
        <f t="shared" si="219"/>
        <v>0</v>
      </c>
      <c r="AE221" s="3">
        <f t="shared" si="220"/>
        <v>0</v>
      </c>
      <c r="AF221" s="3">
        <f t="shared" si="221"/>
        <v>1.7855384615384613</v>
      </c>
      <c r="AG221" s="3">
        <f t="shared" si="222"/>
        <v>30.800538461538459</v>
      </c>
      <c r="AH221" s="3">
        <f t="shared" si="223"/>
        <v>161.59123076923078</v>
      </c>
      <c r="AI221" s="3">
        <f t="shared" si="224"/>
        <v>9.8204615384615384</v>
      </c>
      <c r="AJ221" s="3">
        <f t="shared" si="225"/>
        <v>26.783076923076919</v>
      </c>
      <c r="AK221" s="3">
        <f t="shared" si="226"/>
        <v>0</v>
      </c>
      <c r="AL221" s="3">
        <f t="shared" si="227"/>
        <v>0</v>
      </c>
      <c r="AM221" s="3">
        <f t="shared" si="228"/>
        <v>0</v>
      </c>
      <c r="AN221" s="3">
        <f t="shared" si="229"/>
        <v>1.3391538461538461</v>
      </c>
      <c r="AO221" s="3">
        <f t="shared" si="230"/>
        <v>0</v>
      </c>
      <c r="AP221" s="3">
        <f t="shared" si="231"/>
        <v>0</v>
      </c>
      <c r="AQ221" s="83">
        <f t="shared" si="231"/>
        <v>232.11999999999998</v>
      </c>
      <c r="AR221" s="33">
        <f t="shared" si="234"/>
        <v>231.76285233046497</v>
      </c>
      <c r="AS221" s="32">
        <f t="shared" si="235"/>
        <v>0</v>
      </c>
      <c r="AT221" s="32">
        <f t="shared" si="236"/>
        <v>0.9820061766188225</v>
      </c>
      <c r="AU221" s="31">
        <f t="shared" si="237"/>
        <v>0.35714766953500998</v>
      </c>
      <c r="AV221" s="31">
        <f t="shared" si="238"/>
        <v>0</v>
      </c>
      <c r="AW221" s="36">
        <f t="shared" si="239"/>
        <v>0.35714766953502364</v>
      </c>
      <c r="AX221" s="46">
        <v>0.90314241051745558</v>
      </c>
      <c r="AY221">
        <v>0.7333034807309261</v>
      </c>
      <c r="AZ221" s="38">
        <v>0.68456393979820251</v>
      </c>
      <c r="BB221" s="6">
        <v>1917</v>
      </c>
      <c r="BC221" s="122">
        <f t="shared" si="232"/>
        <v>339.07716504673749</v>
      </c>
      <c r="BD221" s="122">
        <f t="shared" si="240"/>
        <v>0</v>
      </c>
      <c r="BE221" s="122">
        <f t="shared" ref="BE221:BE244" si="248">AE221/$BZ221</f>
        <v>0</v>
      </c>
      <c r="BF221" s="122">
        <f t="shared" ref="BF221:BF244" si="249">AF221/$BZ221</f>
        <v>2.6082858849749035</v>
      </c>
      <c r="BG221" s="122">
        <f t="shared" ref="BG221:BG244" si="250">AG221/$BZ221</f>
        <v>44.992931515817091</v>
      </c>
      <c r="BH221" s="122">
        <f t="shared" ref="BH221:BH244" si="251">AH221/$BZ221</f>
        <v>236.04987259022883</v>
      </c>
      <c r="BI221" s="122">
        <f t="shared" ref="BI221:BI244" si="252">AI221/$BZ221</f>
        <v>14.345572367361973</v>
      </c>
      <c r="BJ221" s="122">
        <f t="shared" ref="BJ221:BJ244" si="253">AJ221/$BZ221</f>
        <v>39.124288274623552</v>
      </c>
      <c r="BK221" s="122">
        <f t="shared" ref="BK221:BK244" si="254">AK221/$BZ221</f>
        <v>0</v>
      </c>
      <c r="BL221" s="122">
        <f t="shared" ref="BL221:BL244" si="255">AL221/$BZ221</f>
        <v>0</v>
      </c>
      <c r="BM221" s="122">
        <f t="shared" ref="BM221:BM244" si="256">AM221/$BZ221</f>
        <v>0</v>
      </c>
      <c r="BN221" s="122">
        <f t="shared" ref="BN221:BN244" si="257">AN221/$BZ221</f>
        <v>1.9562144137311779</v>
      </c>
      <c r="BO221" s="122">
        <v>0</v>
      </c>
      <c r="BP221" s="122">
        <f t="shared" ref="BP221:BP244" si="258">AP221/$BZ221</f>
        <v>0</v>
      </c>
      <c r="BQ221" s="122">
        <f t="shared" si="241"/>
        <v>339.07716504673755</v>
      </c>
      <c r="BR221" s="124">
        <f t="shared" si="242"/>
        <v>338.55544947165146</v>
      </c>
      <c r="BS221" s="32">
        <f t="shared" si="243"/>
        <v>0</v>
      </c>
      <c r="BT221" s="32">
        <f t="shared" si="244"/>
        <v>1.4344988386450808</v>
      </c>
      <c r="BU221" s="31">
        <f t="shared" si="245"/>
        <v>0.52171557508603428</v>
      </c>
      <c r="BV221" s="31">
        <f t="shared" si="246"/>
        <v>0</v>
      </c>
      <c r="BW221" s="36">
        <f t="shared" si="247"/>
        <v>0.52171557508609712</v>
      </c>
      <c r="BX221" s="46">
        <v>0.90314241051745558</v>
      </c>
      <c r="BY221">
        <v>0.7333034807309261</v>
      </c>
      <c r="BZ221" s="38">
        <v>0.68456393979820251</v>
      </c>
    </row>
    <row r="222" spans="1:78">
      <c r="B222" s="6">
        <v>1918</v>
      </c>
      <c r="C222">
        <v>308</v>
      </c>
      <c r="F222" s="72">
        <f t="shared" si="209"/>
        <v>2.3692307692307693</v>
      </c>
      <c r="G222" s="72">
        <f t="shared" si="209"/>
        <v>40.869230769230768</v>
      </c>
      <c r="H222" s="72">
        <f t="shared" si="209"/>
        <v>214.41538461538462</v>
      </c>
      <c r="I222" s="72">
        <f t="shared" si="209"/>
        <v>13.030769230769231</v>
      </c>
      <c r="J222" s="72">
        <f t="shared" si="209"/>
        <v>35.53846153846154</v>
      </c>
      <c r="N222" s="72">
        <f t="shared" si="210"/>
        <v>1.7769230769230768</v>
      </c>
      <c r="Q222" s="89">
        <f t="shared" si="211"/>
        <v>308.00000000000006</v>
      </c>
      <c r="R222" s="71">
        <f t="shared" si="212"/>
        <v>307.52439758826654</v>
      </c>
      <c r="S222" s="71">
        <f t="shared" si="213"/>
        <v>0</v>
      </c>
      <c r="T222" s="71">
        <f t="shared" si="214"/>
        <v>1.3013206651895672</v>
      </c>
      <c r="U222" s="71">
        <f t="shared" si="215"/>
        <v>0.47560241173351869</v>
      </c>
      <c r="V222" s="71">
        <f t="shared" si="216"/>
        <v>0</v>
      </c>
      <c r="W222" s="71">
        <f t="shared" si="217"/>
        <v>0.47560241173350959</v>
      </c>
      <c r="X222" s="46">
        <v>0.90525584068325349</v>
      </c>
      <c r="Y222">
        <v>0.7323449630936959</v>
      </c>
      <c r="Z222" s="38">
        <v>1.1049866863756583</v>
      </c>
      <c r="AB222" s="6">
        <v>1918</v>
      </c>
      <c r="AC222" s="3">
        <f t="shared" si="218"/>
        <v>255.33199999999999</v>
      </c>
      <c r="AD222" s="3">
        <f t="shared" si="219"/>
        <v>0</v>
      </c>
      <c r="AE222" s="3">
        <f t="shared" si="220"/>
        <v>0</v>
      </c>
      <c r="AF222" s="3">
        <f t="shared" si="221"/>
        <v>1.9640923076923076</v>
      </c>
      <c r="AG222" s="3">
        <f t="shared" si="222"/>
        <v>33.880592307692304</v>
      </c>
      <c r="AH222" s="3">
        <f t="shared" si="223"/>
        <v>177.75035384615384</v>
      </c>
      <c r="AI222" s="3">
        <f t="shared" si="224"/>
        <v>10.802507692307692</v>
      </c>
      <c r="AJ222" s="3">
        <f t="shared" si="225"/>
        <v>29.461384615384617</v>
      </c>
      <c r="AK222" s="3">
        <f t="shared" si="226"/>
        <v>0</v>
      </c>
      <c r="AL222" s="3">
        <f t="shared" si="227"/>
        <v>0</v>
      </c>
      <c r="AM222" s="3">
        <f t="shared" si="228"/>
        <v>0</v>
      </c>
      <c r="AN222" s="3">
        <f t="shared" si="229"/>
        <v>1.4730692307692306</v>
      </c>
      <c r="AO222" s="3">
        <f t="shared" si="230"/>
        <v>0</v>
      </c>
      <c r="AP222" s="3">
        <f t="shared" si="231"/>
        <v>0</v>
      </c>
      <c r="AQ222" s="83">
        <f t="shared" si="231"/>
        <v>255.33200000000002</v>
      </c>
      <c r="AR222" s="33">
        <f t="shared" si="234"/>
        <v>254.93772560067291</v>
      </c>
      <c r="AS222" s="32">
        <f t="shared" si="235"/>
        <v>0</v>
      </c>
      <c r="AT222" s="32">
        <f t="shared" si="236"/>
        <v>1.0787948314421512</v>
      </c>
      <c r="AU222" s="31">
        <f t="shared" si="237"/>
        <v>0.39427439932708808</v>
      </c>
      <c r="AV222" s="31">
        <f t="shared" si="238"/>
        <v>0</v>
      </c>
      <c r="AW222" s="36">
        <f t="shared" si="239"/>
        <v>0.39427439932707942</v>
      </c>
      <c r="AX222" s="46">
        <v>0.90525584068325349</v>
      </c>
      <c r="AY222">
        <v>0.7323449630936959</v>
      </c>
      <c r="AZ222" s="38">
        <v>1.1049866863756583</v>
      </c>
      <c r="BB222" s="6">
        <v>1918</v>
      </c>
      <c r="BC222" s="122">
        <f t="shared" si="232"/>
        <v>231.07246734119988</v>
      </c>
      <c r="BD222" s="122">
        <f t="shared" si="240"/>
        <v>0</v>
      </c>
      <c r="BE222" s="122">
        <f t="shared" si="248"/>
        <v>0</v>
      </c>
      <c r="BF222" s="122">
        <f t="shared" si="249"/>
        <v>1.7774805180092299</v>
      </c>
      <c r="BG222" s="122">
        <f t="shared" si="250"/>
        <v>30.661538935659213</v>
      </c>
      <c r="BH222" s="122">
        <f t="shared" si="251"/>
        <v>160.86198687983531</v>
      </c>
      <c r="BI222" s="122">
        <f t="shared" si="252"/>
        <v>9.776142849050764</v>
      </c>
      <c r="BJ222" s="122">
        <f t="shared" si="253"/>
        <v>26.662207770138451</v>
      </c>
      <c r="BK222" s="122">
        <f t="shared" si="254"/>
        <v>0</v>
      </c>
      <c r="BL222" s="122">
        <f t="shared" si="255"/>
        <v>0</v>
      </c>
      <c r="BM222" s="122">
        <f t="shared" si="256"/>
        <v>0</v>
      </c>
      <c r="BN222" s="122">
        <f t="shared" si="257"/>
        <v>1.3331103885069222</v>
      </c>
      <c r="BO222" s="122">
        <f t="shared" ref="BO222:BO244" si="259">AO222/$BZ222</f>
        <v>0</v>
      </c>
      <c r="BP222" s="122">
        <f t="shared" si="258"/>
        <v>0</v>
      </c>
      <c r="BQ222" s="122">
        <f t="shared" si="241"/>
        <v>231.07246734119988</v>
      </c>
      <c r="BR222" s="124">
        <f t="shared" si="242"/>
        <v>230.71565363096389</v>
      </c>
      <c r="BS222" s="32">
        <f t="shared" si="243"/>
        <v>0</v>
      </c>
      <c r="BT222" s="32">
        <f t="shared" si="244"/>
        <v>0.97629667827092459</v>
      </c>
      <c r="BU222" s="31">
        <f t="shared" si="245"/>
        <v>0.35681371023599695</v>
      </c>
      <c r="BV222" s="31">
        <f t="shared" si="246"/>
        <v>0</v>
      </c>
      <c r="BW222" s="36">
        <f t="shared" si="247"/>
        <v>0.35681371023599762</v>
      </c>
      <c r="BX222" s="46">
        <v>0.90525584068325349</v>
      </c>
      <c r="BY222">
        <v>0.7323449630936959</v>
      </c>
      <c r="BZ222" s="38">
        <v>1.1049866863756583</v>
      </c>
    </row>
    <row r="223" spans="1:78">
      <c r="B223" s="6">
        <v>1919</v>
      </c>
      <c r="C223">
        <v>323</v>
      </c>
      <c r="F223" s="72">
        <f t="shared" si="209"/>
        <v>2.4846153846153847</v>
      </c>
      <c r="G223" s="72">
        <f t="shared" si="209"/>
        <v>42.859615384615381</v>
      </c>
      <c r="H223" s="72">
        <f t="shared" si="209"/>
        <v>224.8576923076923</v>
      </c>
      <c r="I223" s="72">
        <f t="shared" si="209"/>
        <v>13.665384615384616</v>
      </c>
      <c r="J223" s="72">
        <f t="shared" si="209"/>
        <v>37.269230769230766</v>
      </c>
      <c r="N223" s="72">
        <f t="shared" si="210"/>
        <v>1.8634615384615385</v>
      </c>
      <c r="Q223" s="89">
        <f t="shared" si="211"/>
        <v>323</v>
      </c>
      <c r="R223" s="71">
        <f t="shared" si="212"/>
        <v>322.51319509232246</v>
      </c>
      <c r="S223" s="71">
        <f t="shared" si="213"/>
        <v>0</v>
      </c>
      <c r="T223" s="71">
        <f t="shared" si="214"/>
        <v>1.3766566307839891</v>
      </c>
      <c r="U223" s="71">
        <f t="shared" si="215"/>
        <v>0.48680490767753781</v>
      </c>
      <c r="V223" s="71">
        <f t="shared" si="216"/>
        <v>0</v>
      </c>
      <c r="W223" s="71">
        <f t="shared" si="217"/>
        <v>0.48680490767754941</v>
      </c>
      <c r="X223" s="46">
        <v>0.90295812946435794</v>
      </c>
      <c r="Y223">
        <v>0.73876310423908598</v>
      </c>
      <c r="Z223" s="38">
        <v>1.5447475388595528</v>
      </c>
      <c r="AB223" s="6">
        <v>1919</v>
      </c>
      <c r="AC223" s="3">
        <f t="shared" si="218"/>
        <v>267.767</v>
      </c>
      <c r="AD223" s="3">
        <f t="shared" si="219"/>
        <v>0</v>
      </c>
      <c r="AE223" s="3">
        <f t="shared" si="220"/>
        <v>0</v>
      </c>
      <c r="AF223" s="3">
        <f t="shared" si="221"/>
        <v>2.0597461538461537</v>
      </c>
      <c r="AG223" s="3">
        <f t="shared" si="222"/>
        <v>35.530621153846148</v>
      </c>
      <c r="AH223" s="3">
        <f t="shared" si="223"/>
        <v>186.4070269230769</v>
      </c>
      <c r="AI223" s="3">
        <f t="shared" si="224"/>
        <v>11.328603846153845</v>
      </c>
      <c r="AJ223" s="3">
        <f t="shared" si="225"/>
        <v>30.896192307692303</v>
      </c>
      <c r="AK223" s="3">
        <f t="shared" si="226"/>
        <v>0</v>
      </c>
      <c r="AL223" s="3">
        <f t="shared" si="227"/>
        <v>0</v>
      </c>
      <c r="AM223" s="3">
        <f t="shared" si="228"/>
        <v>0</v>
      </c>
      <c r="AN223" s="3">
        <f t="shared" si="229"/>
        <v>1.5448096153846154</v>
      </c>
      <c r="AO223" s="3">
        <f t="shared" si="230"/>
        <v>0</v>
      </c>
      <c r="AP223" s="3">
        <f t="shared" si="231"/>
        <v>0</v>
      </c>
      <c r="AQ223" s="83">
        <f t="shared" si="231"/>
        <v>267.767</v>
      </c>
      <c r="AR223" s="33">
        <f t="shared" si="234"/>
        <v>267.36343873153533</v>
      </c>
      <c r="AS223" s="32">
        <f t="shared" si="235"/>
        <v>0</v>
      </c>
      <c r="AT223" s="32">
        <f t="shared" si="236"/>
        <v>1.1412483469199268</v>
      </c>
      <c r="AU223" s="31">
        <f t="shared" si="237"/>
        <v>0.40356126846467077</v>
      </c>
      <c r="AV223" s="31">
        <f t="shared" si="238"/>
        <v>0</v>
      </c>
      <c r="AW223" s="36">
        <f t="shared" si="239"/>
        <v>0.40356126846468854</v>
      </c>
      <c r="AX223" s="46">
        <v>0.90295812946435794</v>
      </c>
      <c r="AY223">
        <v>0.73876310423908598</v>
      </c>
      <c r="AZ223" s="38">
        <v>1.5447475388595528</v>
      </c>
      <c r="BB223" s="6">
        <v>1919</v>
      </c>
      <c r="BC223" s="122">
        <f t="shared" si="232"/>
        <v>173.34029882817322</v>
      </c>
      <c r="BD223" s="122">
        <f t="shared" si="240"/>
        <v>0</v>
      </c>
      <c r="BE223" s="122">
        <f t="shared" si="248"/>
        <v>0</v>
      </c>
      <c r="BF223" s="122">
        <f t="shared" si="249"/>
        <v>1.3333869140628707</v>
      </c>
      <c r="BG223" s="122">
        <f t="shared" si="250"/>
        <v>23.000924267584519</v>
      </c>
      <c r="BH223" s="122">
        <f t="shared" si="251"/>
        <v>120.67151572268979</v>
      </c>
      <c r="BI223" s="122">
        <f t="shared" si="252"/>
        <v>7.3336280273457888</v>
      </c>
      <c r="BJ223" s="122">
        <f t="shared" si="253"/>
        <v>20.00080371094306</v>
      </c>
      <c r="BK223" s="122">
        <f t="shared" si="254"/>
        <v>0</v>
      </c>
      <c r="BL223" s="122">
        <f t="shared" si="255"/>
        <v>0</v>
      </c>
      <c r="BM223" s="122">
        <f t="shared" si="256"/>
        <v>0</v>
      </c>
      <c r="BN223" s="122">
        <f t="shared" si="257"/>
        <v>1.000040185547153</v>
      </c>
      <c r="BO223" s="122">
        <f t="shared" si="259"/>
        <v>0</v>
      </c>
      <c r="BP223" s="122">
        <f t="shared" si="258"/>
        <v>0</v>
      </c>
      <c r="BQ223" s="122">
        <f t="shared" si="241"/>
        <v>173.34029882817316</v>
      </c>
      <c r="BR223" s="124">
        <f t="shared" si="242"/>
        <v>173.07905143446465</v>
      </c>
      <c r="BS223" s="32">
        <f t="shared" si="243"/>
        <v>0</v>
      </c>
      <c r="BT223" s="32">
        <f t="shared" si="244"/>
        <v>0.73879279183864632</v>
      </c>
      <c r="BU223" s="31">
        <f t="shared" si="245"/>
        <v>0.26124739370857242</v>
      </c>
      <c r="BV223" s="31">
        <f t="shared" si="246"/>
        <v>0</v>
      </c>
      <c r="BW223" s="36">
        <f t="shared" si="247"/>
        <v>0.26124739370850669</v>
      </c>
      <c r="BX223" s="46">
        <v>0.90295812946435794</v>
      </c>
      <c r="BY223">
        <v>0.73876310423908598</v>
      </c>
      <c r="BZ223" s="38">
        <v>1.5447475388595528</v>
      </c>
    </row>
    <row r="224" spans="1:78">
      <c r="B224" s="6">
        <v>1920</v>
      </c>
      <c r="C224">
        <v>355</v>
      </c>
      <c r="F224" s="72">
        <f t="shared" si="209"/>
        <v>2.7307692307692308</v>
      </c>
      <c r="G224" s="72">
        <f t="shared" si="209"/>
        <v>47.105769230769234</v>
      </c>
      <c r="H224" s="72">
        <f t="shared" si="209"/>
        <v>247.13461538461539</v>
      </c>
      <c r="I224" s="72">
        <f t="shared" si="209"/>
        <v>15.01923076923077</v>
      </c>
      <c r="J224" s="72">
        <f t="shared" si="209"/>
        <v>40.96153846153846</v>
      </c>
      <c r="N224" s="72">
        <f t="shared" si="210"/>
        <v>2.0480769230769229</v>
      </c>
      <c r="Q224" s="89">
        <f t="shared" si="211"/>
        <v>355</v>
      </c>
      <c r="R224" s="71">
        <f t="shared" si="212"/>
        <v>354.46770972968625</v>
      </c>
      <c r="S224" s="71">
        <f t="shared" si="213"/>
        <v>0</v>
      </c>
      <c r="T224" s="71">
        <f t="shared" si="214"/>
        <v>1.5157866527631727</v>
      </c>
      <c r="U224" s="71">
        <f t="shared" si="215"/>
        <v>0.53229027031375153</v>
      </c>
      <c r="V224" s="71">
        <f t="shared" si="216"/>
        <v>0</v>
      </c>
      <c r="W224" s="71">
        <f t="shared" si="217"/>
        <v>0.5322902703137502</v>
      </c>
      <c r="X224" s="46">
        <v>0.90673996281518188</v>
      </c>
      <c r="Y224">
        <v>0.74010240322708909</v>
      </c>
      <c r="Z224" s="38">
        <v>1.8801527439944632</v>
      </c>
      <c r="AB224" s="6">
        <v>1920</v>
      </c>
      <c r="AC224" s="3">
        <f t="shared" si="218"/>
        <v>294.29499999999996</v>
      </c>
      <c r="AD224" s="3">
        <f t="shared" si="219"/>
        <v>0</v>
      </c>
      <c r="AE224" s="3">
        <f t="shared" si="220"/>
        <v>0</v>
      </c>
      <c r="AF224" s="3">
        <f t="shared" si="221"/>
        <v>2.2638076923076924</v>
      </c>
      <c r="AG224" s="3">
        <f t="shared" si="222"/>
        <v>39.050682692307696</v>
      </c>
      <c r="AH224" s="3">
        <f t="shared" si="223"/>
        <v>204.87459615384614</v>
      </c>
      <c r="AI224" s="3">
        <f t="shared" si="224"/>
        <v>12.450942307692308</v>
      </c>
      <c r="AJ224" s="3">
        <f t="shared" si="225"/>
        <v>33.957115384615385</v>
      </c>
      <c r="AK224" s="3">
        <f t="shared" si="226"/>
        <v>0</v>
      </c>
      <c r="AL224" s="3">
        <f t="shared" si="227"/>
        <v>0</v>
      </c>
      <c r="AM224" s="3">
        <f t="shared" si="228"/>
        <v>0</v>
      </c>
      <c r="AN224" s="3">
        <f t="shared" si="229"/>
        <v>1.697855769230769</v>
      </c>
      <c r="AO224" s="3">
        <f t="shared" si="230"/>
        <v>0</v>
      </c>
      <c r="AP224" s="3">
        <f t="shared" si="231"/>
        <v>0</v>
      </c>
      <c r="AQ224" s="83">
        <f t="shared" si="231"/>
        <v>294.29499999999996</v>
      </c>
      <c r="AR224" s="33">
        <f t="shared" si="234"/>
        <v>293.85373136590988</v>
      </c>
      <c r="AS224" s="32">
        <f t="shared" si="235"/>
        <v>0</v>
      </c>
      <c r="AT224" s="32">
        <f t="shared" si="236"/>
        <v>1.2565871351406701</v>
      </c>
      <c r="AU224" s="31">
        <f t="shared" si="237"/>
        <v>0.4412686340900791</v>
      </c>
      <c r="AV224" s="31">
        <f t="shared" si="238"/>
        <v>0</v>
      </c>
      <c r="AW224" s="36">
        <f t="shared" si="239"/>
        <v>0.44126863409009887</v>
      </c>
      <c r="AX224" s="46">
        <v>0.90673996281518188</v>
      </c>
      <c r="AY224">
        <v>0.74010240322708909</v>
      </c>
      <c r="AZ224" s="38">
        <v>1.8801527439944632</v>
      </c>
      <c r="BB224" s="6">
        <v>1920</v>
      </c>
      <c r="BC224" s="122">
        <f t="shared" si="232"/>
        <v>156.527176283964</v>
      </c>
      <c r="BD224" s="122">
        <f t="shared" si="240"/>
        <v>0</v>
      </c>
      <c r="BE224" s="122">
        <f t="shared" si="248"/>
        <v>0</v>
      </c>
      <c r="BF224" s="122">
        <f t="shared" si="249"/>
        <v>1.2040552021843387</v>
      </c>
      <c r="BG224" s="122">
        <f t="shared" si="250"/>
        <v>20.769952237679842</v>
      </c>
      <c r="BH224" s="122">
        <f t="shared" si="251"/>
        <v>108.96699579768263</v>
      </c>
      <c r="BI224" s="122">
        <f t="shared" si="252"/>
        <v>6.6223036120138623</v>
      </c>
      <c r="BJ224" s="122">
        <f t="shared" si="253"/>
        <v>18.060828032765077</v>
      </c>
      <c r="BK224" s="122">
        <f t="shared" si="254"/>
        <v>0</v>
      </c>
      <c r="BL224" s="122">
        <f t="shared" si="255"/>
        <v>0</v>
      </c>
      <c r="BM224" s="122">
        <f t="shared" si="256"/>
        <v>0</v>
      </c>
      <c r="BN224" s="122">
        <f t="shared" si="257"/>
        <v>0.90304140163825375</v>
      </c>
      <c r="BO224" s="122">
        <f t="shared" si="259"/>
        <v>0</v>
      </c>
      <c r="BP224" s="122">
        <f t="shared" si="258"/>
        <v>0</v>
      </c>
      <c r="BQ224" s="122">
        <f t="shared" si="241"/>
        <v>156.527176283964</v>
      </c>
      <c r="BR224" s="124">
        <f t="shared" si="242"/>
        <v>156.29247799389177</v>
      </c>
      <c r="BS224" s="32">
        <f t="shared" si="243"/>
        <v>0</v>
      </c>
      <c r="BT224" s="32">
        <f t="shared" si="244"/>
        <v>0.66834311156603055</v>
      </c>
      <c r="BU224" s="31">
        <f t="shared" si="245"/>
        <v>0.23469829007223098</v>
      </c>
      <c r="BV224" s="31">
        <f t="shared" si="246"/>
        <v>0</v>
      </c>
      <c r="BW224" s="36">
        <f t="shared" si="247"/>
        <v>0.2346982900722232</v>
      </c>
      <c r="BX224" s="46">
        <v>0.90673996281518188</v>
      </c>
      <c r="BY224">
        <v>0.74010240322708909</v>
      </c>
      <c r="BZ224" s="38">
        <v>1.8801527439944632</v>
      </c>
    </row>
    <row r="225" spans="2:78">
      <c r="B225" s="6">
        <v>1921</v>
      </c>
      <c r="C225" s="34">
        <f>(C224+C226)/2</f>
        <v>414.5</v>
      </c>
      <c r="F225" s="72">
        <f t="shared" ref="F225:J230" si="260">$C225*F$231/$Q$231</f>
        <v>3.1884615384615387</v>
      </c>
      <c r="G225" s="72">
        <f t="shared" si="260"/>
        <v>55.000961538461539</v>
      </c>
      <c r="H225" s="72">
        <f t="shared" si="260"/>
        <v>288.55576923076922</v>
      </c>
      <c r="I225" s="72">
        <f t="shared" si="260"/>
        <v>17.536538461538463</v>
      </c>
      <c r="J225" s="72">
        <f t="shared" si="260"/>
        <v>47.82692307692308</v>
      </c>
      <c r="N225" s="72">
        <f t="shared" si="210"/>
        <v>2.391346153846154</v>
      </c>
      <c r="Q225" s="89">
        <f t="shared" si="211"/>
        <v>414.49999999999994</v>
      </c>
      <c r="R225" s="71">
        <f t="shared" si="212"/>
        <v>413.87984771575123</v>
      </c>
      <c r="S225" s="71">
        <f t="shared" si="213"/>
        <v>0</v>
      </c>
      <c r="T225" s="71">
        <f t="shared" si="214"/>
        <v>1.7711938695974194</v>
      </c>
      <c r="U225" s="71">
        <f t="shared" si="215"/>
        <v>0.62015228424871793</v>
      </c>
      <c r="V225" s="71">
        <f t="shared" si="216"/>
        <v>0</v>
      </c>
      <c r="W225" s="71">
        <f t="shared" si="217"/>
        <v>0.6201522842487347</v>
      </c>
      <c r="X225" s="46">
        <v>0.90674808016290898</v>
      </c>
      <c r="Y225">
        <v>0.74066812399731241</v>
      </c>
      <c r="Z225" s="38">
        <v>1.4863049203994123</v>
      </c>
      <c r="AB225" s="6">
        <v>1921</v>
      </c>
      <c r="AC225" s="3">
        <f t="shared" si="218"/>
        <v>343.62049999999999</v>
      </c>
      <c r="AD225" s="3">
        <f t="shared" si="219"/>
        <v>0</v>
      </c>
      <c r="AE225" s="3">
        <f t="shared" si="220"/>
        <v>0</v>
      </c>
      <c r="AF225" s="3">
        <f t="shared" si="221"/>
        <v>2.6432346153846153</v>
      </c>
      <c r="AG225" s="3">
        <f t="shared" si="222"/>
        <v>45.595797115384613</v>
      </c>
      <c r="AH225" s="3">
        <f t="shared" si="223"/>
        <v>239.21273269230767</v>
      </c>
      <c r="AI225" s="3">
        <f t="shared" si="224"/>
        <v>14.537790384615384</v>
      </c>
      <c r="AJ225" s="3">
        <f t="shared" si="225"/>
        <v>39.648519230769232</v>
      </c>
      <c r="AK225" s="3">
        <f t="shared" si="226"/>
        <v>0</v>
      </c>
      <c r="AL225" s="3">
        <f t="shared" si="227"/>
        <v>0</v>
      </c>
      <c r="AM225" s="3">
        <f t="shared" si="228"/>
        <v>0</v>
      </c>
      <c r="AN225" s="3">
        <f t="shared" si="229"/>
        <v>1.9824259615384616</v>
      </c>
      <c r="AO225" s="3">
        <f t="shared" si="230"/>
        <v>0</v>
      </c>
      <c r="AP225" s="3">
        <f t="shared" si="231"/>
        <v>0</v>
      </c>
      <c r="AQ225" s="83">
        <f t="shared" si="231"/>
        <v>343.62049999999994</v>
      </c>
      <c r="AR225" s="33">
        <f t="shared" si="234"/>
        <v>343.10639375635776</v>
      </c>
      <c r="AS225" s="32">
        <f t="shared" si="235"/>
        <v>0</v>
      </c>
      <c r="AT225" s="32">
        <f t="shared" si="236"/>
        <v>1.4683197178962606</v>
      </c>
      <c r="AU225" s="31">
        <f t="shared" si="237"/>
        <v>0.51410624364223168</v>
      </c>
      <c r="AV225" s="31">
        <f t="shared" si="238"/>
        <v>0</v>
      </c>
      <c r="AW225" s="36">
        <f t="shared" si="239"/>
        <v>0.51410624364220103</v>
      </c>
      <c r="AX225" s="46">
        <v>0.90674808016290898</v>
      </c>
      <c r="AY225">
        <v>0.74066812399731241</v>
      </c>
      <c r="AZ225" s="38">
        <v>1.4863049203994123</v>
      </c>
      <c r="BB225" s="6">
        <v>1921</v>
      </c>
      <c r="BC225" s="122">
        <f t="shared" si="232"/>
        <v>231.19112053242711</v>
      </c>
      <c r="BD225" s="122">
        <f t="shared" si="240"/>
        <v>0</v>
      </c>
      <c r="BE225" s="122">
        <f t="shared" si="248"/>
        <v>0</v>
      </c>
      <c r="BF225" s="122">
        <f t="shared" si="249"/>
        <v>1.7783932348648239</v>
      </c>
      <c r="BG225" s="122">
        <f t="shared" si="250"/>
        <v>30.67728330141821</v>
      </c>
      <c r="BH225" s="122">
        <f t="shared" si="251"/>
        <v>160.94458775526655</v>
      </c>
      <c r="BI225" s="122">
        <f t="shared" si="252"/>
        <v>9.7811627917565307</v>
      </c>
      <c r="BJ225" s="122">
        <f t="shared" si="253"/>
        <v>26.675898522972357</v>
      </c>
      <c r="BK225" s="122">
        <f t="shared" si="254"/>
        <v>0</v>
      </c>
      <c r="BL225" s="122">
        <f t="shared" si="255"/>
        <v>0</v>
      </c>
      <c r="BM225" s="122">
        <f t="shared" si="256"/>
        <v>0</v>
      </c>
      <c r="BN225" s="122">
        <f t="shared" si="257"/>
        <v>1.3337949261486179</v>
      </c>
      <c r="BO225" s="122">
        <f t="shared" si="259"/>
        <v>0</v>
      </c>
      <c r="BP225" s="122">
        <f t="shared" si="258"/>
        <v>0</v>
      </c>
      <c r="BQ225" s="122">
        <f t="shared" si="241"/>
        <v>231.19112053242711</v>
      </c>
      <c r="BR225" s="124">
        <f t="shared" si="242"/>
        <v>230.84522499202612</v>
      </c>
      <c r="BS225" s="32">
        <f t="shared" si="243"/>
        <v>0</v>
      </c>
      <c r="BT225" s="32">
        <f t="shared" si="244"/>
        <v>0.9878993857476307</v>
      </c>
      <c r="BU225" s="31">
        <f t="shared" si="245"/>
        <v>0.34589554040098847</v>
      </c>
      <c r="BV225" s="31">
        <f t="shared" si="246"/>
        <v>0</v>
      </c>
      <c r="BW225" s="36">
        <f t="shared" si="247"/>
        <v>0.34589554040098724</v>
      </c>
      <c r="BX225" s="46">
        <v>0.90674808016290898</v>
      </c>
      <c r="BY225">
        <v>0.74066812399731241</v>
      </c>
      <c r="BZ225" s="38">
        <v>1.4863049203994123</v>
      </c>
    </row>
    <row r="226" spans="2:78">
      <c r="B226" s="6">
        <v>1922</v>
      </c>
      <c r="C226">
        <v>474</v>
      </c>
      <c r="F226" s="72">
        <f t="shared" si="260"/>
        <v>3.6461538461538461</v>
      </c>
      <c r="G226" s="72">
        <f t="shared" si="260"/>
        <v>62.896153846153844</v>
      </c>
      <c r="H226" s="72">
        <f t="shared" si="260"/>
        <v>329.97692307692307</v>
      </c>
      <c r="I226" s="72">
        <f t="shared" si="260"/>
        <v>20.053846153846155</v>
      </c>
      <c r="J226" s="72">
        <f t="shared" si="260"/>
        <v>54.692307692307693</v>
      </c>
      <c r="N226" s="72">
        <f t="shared" si="210"/>
        <v>2.7346153846153847</v>
      </c>
      <c r="Q226" s="89">
        <f t="shared" si="211"/>
        <v>474</v>
      </c>
      <c r="R226" s="71">
        <f t="shared" si="212"/>
        <v>473.28355978269695</v>
      </c>
      <c r="S226" s="71">
        <f t="shared" si="213"/>
        <v>0</v>
      </c>
      <c r="T226" s="71">
        <f t="shared" si="214"/>
        <v>2.0181751673123198</v>
      </c>
      <c r="U226" s="71">
        <f t="shared" si="215"/>
        <v>0.7164402173030453</v>
      </c>
      <c r="V226" s="71">
        <f t="shared" si="216"/>
        <v>0</v>
      </c>
      <c r="W226" s="71">
        <f t="shared" si="217"/>
        <v>0.71644021730306506</v>
      </c>
      <c r="X226" s="46">
        <v>0.90636132884829712</v>
      </c>
      <c r="Y226">
        <v>0.73801060970633348</v>
      </c>
      <c r="Z226" s="38">
        <v>1.5268032147053365</v>
      </c>
      <c r="AB226" s="6">
        <v>1922</v>
      </c>
      <c r="AC226" s="3">
        <f t="shared" si="218"/>
        <v>392.94599999999997</v>
      </c>
      <c r="AD226" s="3">
        <f t="shared" si="219"/>
        <v>0</v>
      </c>
      <c r="AE226" s="3">
        <f t="shared" si="220"/>
        <v>0</v>
      </c>
      <c r="AF226" s="3">
        <f t="shared" si="221"/>
        <v>3.0226615384615383</v>
      </c>
      <c r="AG226" s="3">
        <f t="shared" si="222"/>
        <v>52.14091153846153</v>
      </c>
      <c r="AH226" s="3">
        <f t="shared" si="223"/>
        <v>273.55086923076919</v>
      </c>
      <c r="AI226" s="3">
        <f t="shared" si="224"/>
        <v>16.624638461538463</v>
      </c>
      <c r="AJ226" s="3">
        <f t="shared" si="225"/>
        <v>45.339923076923078</v>
      </c>
      <c r="AK226" s="3">
        <f t="shared" si="226"/>
        <v>0</v>
      </c>
      <c r="AL226" s="3">
        <f t="shared" si="227"/>
        <v>0</v>
      </c>
      <c r="AM226" s="3">
        <f t="shared" si="228"/>
        <v>0</v>
      </c>
      <c r="AN226" s="3">
        <f t="shared" si="229"/>
        <v>2.2669961538461538</v>
      </c>
      <c r="AO226" s="3">
        <f t="shared" si="230"/>
        <v>0</v>
      </c>
      <c r="AP226" s="3">
        <f t="shared" si="231"/>
        <v>0</v>
      </c>
      <c r="AQ226" s="83">
        <f t="shared" si="231"/>
        <v>392.94599999999997</v>
      </c>
      <c r="AR226" s="33">
        <f t="shared" si="234"/>
        <v>392.35207105985569</v>
      </c>
      <c r="AS226" s="32">
        <f t="shared" si="235"/>
        <v>0</v>
      </c>
      <c r="AT226" s="32">
        <f t="shared" si="236"/>
        <v>1.6730672137019129</v>
      </c>
      <c r="AU226" s="31">
        <f t="shared" si="237"/>
        <v>0.59392894014428066</v>
      </c>
      <c r="AV226" s="31">
        <f t="shared" si="238"/>
        <v>0</v>
      </c>
      <c r="AW226" s="36">
        <f t="shared" si="239"/>
        <v>0.59392894014424091</v>
      </c>
      <c r="AX226" s="46">
        <v>0.90636132884829712</v>
      </c>
      <c r="AY226">
        <v>0.73801060970633348</v>
      </c>
      <c r="AZ226" s="38">
        <v>1.5268032147053365</v>
      </c>
      <c r="BB226" s="6">
        <v>1922</v>
      </c>
      <c r="BC226" s="122">
        <f t="shared" si="232"/>
        <v>257.36519036334101</v>
      </c>
      <c r="BD226" s="122">
        <f t="shared" si="240"/>
        <v>0</v>
      </c>
      <c r="BE226" s="122">
        <f t="shared" si="248"/>
        <v>0</v>
      </c>
      <c r="BF226" s="122">
        <f t="shared" si="249"/>
        <v>1.9797322335641618</v>
      </c>
      <c r="BG226" s="122">
        <f t="shared" si="250"/>
        <v>34.150381028981784</v>
      </c>
      <c r="BH226" s="122">
        <f t="shared" si="251"/>
        <v>179.16576713755663</v>
      </c>
      <c r="BI226" s="122">
        <f t="shared" si="252"/>
        <v>10.888527284602892</v>
      </c>
      <c r="BJ226" s="122">
        <f t="shared" si="253"/>
        <v>29.695983503462429</v>
      </c>
      <c r="BK226" s="122">
        <f t="shared" si="254"/>
        <v>0</v>
      </c>
      <c r="BL226" s="122">
        <f t="shared" si="255"/>
        <v>0</v>
      </c>
      <c r="BM226" s="122">
        <f t="shared" si="256"/>
        <v>0</v>
      </c>
      <c r="BN226" s="122">
        <f t="shared" si="257"/>
        <v>1.4847991751731213</v>
      </c>
      <c r="BO226" s="122">
        <f t="shared" si="259"/>
        <v>0</v>
      </c>
      <c r="BP226" s="122">
        <f t="shared" si="258"/>
        <v>0</v>
      </c>
      <c r="BQ226" s="122">
        <f t="shared" si="241"/>
        <v>257.36519036334101</v>
      </c>
      <c r="BR226" s="124">
        <f t="shared" si="242"/>
        <v>256.97618873272887</v>
      </c>
      <c r="BS226" s="32">
        <f t="shared" si="243"/>
        <v>0</v>
      </c>
      <c r="BT226" s="32">
        <f t="shared" si="244"/>
        <v>1.0957975445609762</v>
      </c>
      <c r="BU226" s="31">
        <f t="shared" si="245"/>
        <v>0.38900163061214243</v>
      </c>
      <c r="BV226" s="31">
        <f t="shared" si="246"/>
        <v>0</v>
      </c>
      <c r="BW226" s="36">
        <f t="shared" si="247"/>
        <v>0.3890016306121451</v>
      </c>
      <c r="BX226" s="46">
        <v>0.90636132884829712</v>
      </c>
      <c r="BY226">
        <v>0.73801060970633348</v>
      </c>
      <c r="BZ226" s="38">
        <v>1.5268032147053365</v>
      </c>
    </row>
    <row r="227" spans="2:78">
      <c r="B227" s="6">
        <v>1923</v>
      </c>
      <c r="C227">
        <v>249</v>
      </c>
      <c r="F227" s="72">
        <f t="shared" si="260"/>
        <v>1.9153846153846155</v>
      </c>
      <c r="G227" s="72">
        <f t="shared" si="260"/>
        <v>33.040384615384617</v>
      </c>
      <c r="H227" s="72">
        <f t="shared" si="260"/>
        <v>173.34230769230768</v>
      </c>
      <c r="I227" s="72">
        <f t="shared" si="260"/>
        <v>10.534615384615385</v>
      </c>
      <c r="J227" s="72">
        <f t="shared" si="260"/>
        <v>28.73076923076923</v>
      </c>
      <c r="N227" s="72">
        <f t="shared" si="210"/>
        <v>1.4365384615384615</v>
      </c>
      <c r="Q227" s="89">
        <f t="shared" si="211"/>
        <v>249</v>
      </c>
      <c r="R227" s="71">
        <f t="shared" si="212"/>
        <v>248.62300206247562</v>
      </c>
      <c r="S227" s="71">
        <f t="shared" si="213"/>
        <v>0</v>
      </c>
      <c r="T227" s="71">
        <f t="shared" si="214"/>
        <v>1.0595405240140852</v>
      </c>
      <c r="U227" s="71">
        <f t="shared" si="215"/>
        <v>0.37699793752437927</v>
      </c>
      <c r="V227" s="71">
        <f t="shared" si="216"/>
        <v>0</v>
      </c>
      <c r="W227" s="71">
        <f t="shared" si="217"/>
        <v>0.37699793752437638</v>
      </c>
      <c r="X227" s="46">
        <v>0.90754013878098172</v>
      </c>
      <c r="Y227">
        <v>0.73756502341007268</v>
      </c>
      <c r="Z227" s="38">
        <v>1.320771013332976</v>
      </c>
      <c r="AB227" s="6">
        <v>1923</v>
      </c>
      <c r="AC227" s="3">
        <f t="shared" si="218"/>
        <v>206.42099999999999</v>
      </c>
      <c r="AD227" s="3">
        <f t="shared" si="219"/>
        <v>0</v>
      </c>
      <c r="AE227" s="3">
        <f t="shared" si="220"/>
        <v>0</v>
      </c>
      <c r="AF227" s="3">
        <f t="shared" si="221"/>
        <v>1.5878538461538461</v>
      </c>
      <c r="AG227" s="3">
        <f t="shared" si="222"/>
        <v>27.390478846153847</v>
      </c>
      <c r="AH227" s="3">
        <f t="shared" si="223"/>
        <v>143.70077307692307</v>
      </c>
      <c r="AI227" s="3">
        <f t="shared" si="224"/>
        <v>8.7331961538461549</v>
      </c>
      <c r="AJ227" s="3">
        <f t="shared" si="225"/>
        <v>23.817807692307689</v>
      </c>
      <c r="AK227" s="3">
        <f t="shared" si="226"/>
        <v>0</v>
      </c>
      <c r="AL227" s="3">
        <f t="shared" si="227"/>
        <v>0</v>
      </c>
      <c r="AM227" s="3">
        <f t="shared" si="228"/>
        <v>0</v>
      </c>
      <c r="AN227" s="3">
        <f t="shared" si="229"/>
        <v>1.1908903846153847</v>
      </c>
      <c r="AO227" s="3">
        <f t="shared" si="230"/>
        <v>0</v>
      </c>
      <c r="AP227" s="3">
        <f t="shared" si="231"/>
        <v>0</v>
      </c>
      <c r="AQ227" s="83">
        <f t="shared" si="231"/>
        <v>206.42099999999999</v>
      </c>
      <c r="AR227" s="33">
        <f t="shared" si="234"/>
        <v>206.10846870979231</v>
      </c>
      <c r="AS227" s="32">
        <f t="shared" si="235"/>
        <v>0</v>
      </c>
      <c r="AT227" s="32">
        <f t="shared" si="236"/>
        <v>0.87835909440767668</v>
      </c>
      <c r="AU227" s="31">
        <f t="shared" si="237"/>
        <v>0.31253129020768711</v>
      </c>
      <c r="AV227" s="31">
        <f t="shared" si="238"/>
        <v>0</v>
      </c>
      <c r="AW227" s="36">
        <f t="shared" si="239"/>
        <v>0.31253129020770798</v>
      </c>
      <c r="AX227" s="46">
        <v>0.90754013878098172</v>
      </c>
      <c r="AY227">
        <v>0.73756502341007268</v>
      </c>
      <c r="AZ227" s="38">
        <v>1.320771013332976</v>
      </c>
      <c r="BB227" s="6">
        <v>1923</v>
      </c>
      <c r="BC227" s="122">
        <f t="shared" si="232"/>
        <v>156.28825732561694</v>
      </c>
      <c r="BD227" s="122">
        <f t="shared" si="240"/>
        <v>0</v>
      </c>
      <c r="BE227" s="122">
        <f t="shared" si="248"/>
        <v>0</v>
      </c>
      <c r="BF227" s="122">
        <f t="shared" si="249"/>
        <v>1.2022173640432072</v>
      </c>
      <c r="BG227" s="122">
        <f t="shared" si="250"/>
        <v>20.738249529745328</v>
      </c>
      <c r="BH227" s="122">
        <f t="shared" si="251"/>
        <v>108.80067144591025</v>
      </c>
      <c r="BI227" s="122">
        <f t="shared" si="252"/>
        <v>6.6121955022376406</v>
      </c>
      <c r="BJ227" s="122">
        <f t="shared" si="253"/>
        <v>18.033260460648105</v>
      </c>
      <c r="BK227" s="122">
        <f t="shared" si="254"/>
        <v>0</v>
      </c>
      <c r="BL227" s="122">
        <f t="shared" si="255"/>
        <v>0</v>
      </c>
      <c r="BM227" s="122">
        <f t="shared" si="256"/>
        <v>0</v>
      </c>
      <c r="BN227" s="122">
        <f t="shared" si="257"/>
        <v>0.90166302303240553</v>
      </c>
      <c r="BO227" s="122">
        <f t="shared" si="259"/>
        <v>0</v>
      </c>
      <c r="BP227" s="122">
        <f t="shared" si="258"/>
        <v>0</v>
      </c>
      <c r="BQ227" s="122">
        <f t="shared" si="241"/>
        <v>156.28825732561694</v>
      </c>
      <c r="BR227" s="124">
        <f t="shared" si="242"/>
        <v>156.05162941127543</v>
      </c>
      <c r="BS227" s="32">
        <f t="shared" si="243"/>
        <v>0</v>
      </c>
      <c r="BT227" s="32">
        <f t="shared" si="244"/>
        <v>0.66503510869089311</v>
      </c>
      <c r="BU227" s="31">
        <f t="shared" si="245"/>
        <v>0.23662791434151131</v>
      </c>
      <c r="BV227" s="31">
        <f t="shared" si="246"/>
        <v>0</v>
      </c>
      <c r="BW227" s="36">
        <f t="shared" si="247"/>
        <v>0.23662791434151242</v>
      </c>
      <c r="BX227" s="46">
        <v>0.90754013878098172</v>
      </c>
      <c r="BY227">
        <v>0.73756502341007268</v>
      </c>
      <c r="BZ227" s="38">
        <v>1.320771013332976</v>
      </c>
    </row>
    <row r="228" spans="2:78">
      <c r="B228" s="6">
        <v>1924</v>
      </c>
      <c r="C228">
        <v>320</v>
      </c>
      <c r="F228" s="72">
        <f t="shared" si="260"/>
        <v>2.4615384615384617</v>
      </c>
      <c r="G228" s="72">
        <f t="shared" si="260"/>
        <v>42.46153846153846</v>
      </c>
      <c r="H228" s="72">
        <f t="shared" si="260"/>
        <v>222.76923076923077</v>
      </c>
      <c r="I228" s="72">
        <f t="shared" si="260"/>
        <v>13.538461538461538</v>
      </c>
      <c r="J228" s="72">
        <f t="shared" si="260"/>
        <v>36.92307692307692</v>
      </c>
      <c r="N228" s="72">
        <f t="shared" si="210"/>
        <v>1.8461538461538463</v>
      </c>
      <c r="Q228" s="89">
        <f t="shared" si="211"/>
        <v>320</v>
      </c>
      <c r="R228" s="71">
        <f t="shared" si="212"/>
        <v>319.52226865944823</v>
      </c>
      <c r="S228" s="71">
        <f t="shared" si="213"/>
        <v>0</v>
      </c>
      <c r="T228" s="71">
        <f t="shared" si="214"/>
        <v>1.368422505602122</v>
      </c>
      <c r="U228" s="71">
        <f t="shared" si="215"/>
        <v>0.47773134055177024</v>
      </c>
      <c r="V228" s="71">
        <f t="shared" si="216"/>
        <v>0</v>
      </c>
      <c r="W228" s="71">
        <f t="shared" si="217"/>
        <v>0.47773134055172423</v>
      </c>
      <c r="X228" s="46">
        <v>0.9076494407492548</v>
      </c>
      <c r="Y228">
        <v>0.74122885720114939</v>
      </c>
      <c r="Z228" s="38">
        <v>1.2710060528591232</v>
      </c>
      <c r="AB228" s="6">
        <v>1924</v>
      </c>
      <c r="AC228" s="3">
        <f t="shared" si="218"/>
        <v>265.27999999999997</v>
      </c>
      <c r="AD228" s="3">
        <f t="shared" si="219"/>
        <v>0</v>
      </c>
      <c r="AE228" s="3">
        <f t="shared" si="220"/>
        <v>0</v>
      </c>
      <c r="AF228" s="3">
        <f t="shared" si="221"/>
        <v>2.0406153846153847</v>
      </c>
      <c r="AG228" s="3">
        <f t="shared" si="222"/>
        <v>35.200615384615382</v>
      </c>
      <c r="AH228" s="3">
        <f t="shared" si="223"/>
        <v>184.67569230769232</v>
      </c>
      <c r="AI228" s="3">
        <f t="shared" si="224"/>
        <v>11.223384615384616</v>
      </c>
      <c r="AJ228" s="3">
        <f t="shared" si="225"/>
        <v>30.609230769230766</v>
      </c>
      <c r="AK228" s="3">
        <f t="shared" si="226"/>
        <v>0</v>
      </c>
      <c r="AL228" s="3">
        <f t="shared" si="227"/>
        <v>0</v>
      </c>
      <c r="AM228" s="3">
        <f t="shared" si="228"/>
        <v>0</v>
      </c>
      <c r="AN228" s="3">
        <f t="shared" si="229"/>
        <v>1.5304615384615385</v>
      </c>
      <c r="AO228" s="3">
        <f t="shared" si="230"/>
        <v>0</v>
      </c>
      <c r="AP228" s="3">
        <f t="shared" si="231"/>
        <v>0</v>
      </c>
      <c r="AQ228" s="83">
        <f t="shared" si="231"/>
        <v>265.27999999999997</v>
      </c>
      <c r="AR228" s="33">
        <f t="shared" si="234"/>
        <v>264.8839607186826</v>
      </c>
      <c r="AS228" s="32">
        <f t="shared" si="235"/>
        <v>0</v>
      </c>
      <c r="AT228" s="32">
        <f t="shared" si="236"/>
        <v>1.1344222571441591</v>
      </c>
      <c r="AU228" s="31">
        <f t="shared" si="237"/>
        <v>0.39603928131737121</v>
      </c>
      <c r="AV228" s="31">
        <f t="shared" si="238"/>
        <v>0</v>
      </c>
      <c r="AW228" s="36">
        <f t="shared" si="239"/>
        <v>0.39603928131737942</v>
      </c>
      <c r="AX228" s="46">
        <v>0.9076494407492548</v>
      </c>
      <c r="AY228">
        <v>0.74122885720114939</v>
      </c>
      <c r="AZ228" s="38">
        <v>1.2710060528591232</v>
      </c>
      <c r="BB228" s="6">
        <v>1924</v>
      </c>
      <c r="BC228" s="122">
        <f t="shared" si="232"/>
        <v>208.71655127310657</v>
      </c>
      <c r="BD228" s="122">
        <f t="shared" si="240"/>
        <v>0</v>
      </c>
      <c r="BE228" s="122">
        <f t="shared" si="248"/>
        <v>0</v>
      </c>
      <c r="BF228" s="122">
        <f t="shared" si="249"/>
        <v>1.6055119328700507</v>
      </c>
      <c r="BG228" s="122">
        <f t="shared" si="250"/>
        <v>27.695080842008373</v>
      </c>
      <c r="BH228" s="122">
        <f t="shared" si="251"/>
        <v>145.29882992473958</v>
      </c>
      <c r="BI228" s="122">
        <f t="shared" si="252"/>
        <v>8.8303156307852788</v>
      </c>
      <c r="BJ228" s="122">
        <f t="shared" si="253"/>
        <v>24.082678993050759</v>
      </c>
      <c r="BK228" s="122">
        <f t="shared" si="254"/>
        <v>0</v>
      </c>
      <c r="BL228" s="122">
        <f t="shared" si="255"/>
        <v>0</v>
      </c>
      <c r="BM228" s="122">
        <f t="shared" si="256"/>
        <v>0</v>
      </c>
      <c r="BN228" s="122">
        <f t="shared" si="257"/>
        <v>1.2041339496525381</v>
      </c>
      <c r="BO228" s="122">
        <f t="shared" si="259"/>
        <v>0</v>
      </c>
      <c r="BP228" s="122">
        <f t="shared" si="258"/>
        <v>0</v>
      </c>
      <c r="BQ228" s="122">
        <f t="shared" si="241"/>
        <v>208.71655127310657</v>
      </c>
      <c r="BR228" s="124">
        <f t="shared" si="242"/>
        <v>208.40495615487208</v>
      </c>
      <c r="BS228" s="32">
        <f t="shared" si="243"/>
        <v>0</v>
      </c>
      <c r="BT228" s="32">
        <f t="shared" si="244"/>
        <v>0.89253883141805712</v>
      </c>
      <c r="BU228" s="31">
        <f t="shared" si="245"/>
        <v>0.31159511823449293</v>
      </c>
      <c r="BV228" s="31">
        <f t="shared" si="246"/>
        <v>0</v>
      </c>
      <c r="BW228" s="36">
        <f t="shared" si="247"/>
        <v>0.31159511823448094</v>
      </c>
      <c r="BX228" s="46">
        <v>0.9076494407492548</v>
      </c>
      <c r="BY228">
        <v>0.74122885720114939</v>
      </c>
      <c r="BZ228" s="38">
        <v>1.2710060528591232</v>
      </c>
    </row>
    <row r="229" spans="2:78">
      <c r="B229" s="6">
        <v>1925</v>
      </c>
      <c r="C229">
        <v>407</v>
      </c>
      <c r="F229" s="72">
        <f t="shared" si="260"/>
        <v>3.1307692307692307</v>
      </c>
      <c r="G229" s="72">
        <f t="shared" si="260"/>
        <v>54.005769230769232</v>
      </c>
      <c r="H229" s="72">
        <f t="shared" si="260"/>
        <v>283.3346153846154</v>
      </c>
      <c r="I229" s="72">
        <f t="shared" si="260"/>
        <v>17.219230769230769</v>
      </c>
      <c r="J229" s="72">
        <f t="shared" si="260"/>
        <v>46.96153846153846</v>
      </c>
      <c r="N229" s="72">
        <f t="shared" si="210"/>
        <v>2.3480769230769232</v>
      </c>
      <c r="Q229" s="89">
        <f t="shared" si="211"/>
        <v>407</v>
      </c>
      <c r="R229" s="71">
        <f t="shared" si="212"/>
        <v>406.38738181037445</v>
      </c>
      <c r="S229" s="71">
        <f t="shared" si="213"/>
        <v>0</v>
      </c>
      <c r="T229" s="71">
        <f t="shared" si="214"/>
        <v>1.7354587334513649</v>
      </c>
      <c r="U229" s="71">
        <f t="shared" si="215"/>
        <v>0.61261818962555026</v>
      </c>
      <c r="V229" s="71">
        <f t="shared" si="216"/>
        <v>0</v>
      </c>
      <c r="W229" s="71">
        <f t="shared" si="217"/>
        <v>0.61261818962555825</v>
      </c>
      <c r="X229" s="46">
        <v>0.90848046995534171</v>
      </c>
      <c r="Y229">
        <v>0.73909790450017177</v>
      </c>
      <c r="Z229" s="38">
        <v>1.3019376458206051</v>
      </c>
      <c r="AB229" s="6">
        <v>1925</v>
      </c>
      <c r="AC229" s="3">
        <f t="shared" si="218"/>
        <v>337.40299999999996</v>
      </c>
      <c r="AD229" s="3">
        <f t="shared" si="219"/>
        <v>0</v>
      </c>
      <c r="AE229" s="3">
        <f t="shared" si="220"/>
        <v>0</v>
      </c>
      <c r="AF229" s="3">
        <f t="shared" si="221"/>
        <v>2.5954076923076923</v>
      </c>
      <c r="AG229" s="3">
        <f t="shared" si="222"/>
        <v>44.770782692307691</v>
      </c>
      <c r="AH229" s="3">
        <f t="shared" si="223"/>
        <v>234.88439615384615</v>
      </c>
      <c r="AI229" s="3">
        <f t="shared" si="224"/>
        <v>14.274742307692307</v>
      </c>
      <c r="AJ229" s="3">
        <f t="shared" si="225"/>
        <v>38.931115384615381</v>
      </c>
      <c r="AK229" s="3">
        <f t="shared" si="226"/>
        <v>0</v>
      </c>
      <c r="AL229" s="3">
        <f t="shared" si="227"/>
        <v>0</v>
      </c>
      <c r="AM229" s="3">
        <f t="shared" si="228"/>
        <v>0</v>
      </c>
      <c r="AN229" s="3">
        <f t="shared" si="229"/>
        <v>1.9465557692307691</v>
      </c>
      <c r="AO229" s="3">
        <f t="shared" si="230"/>
        <v>0</v>
      </c>
      <c r="AP229" s="3">
        <f t="shared" si="231"/>
        <v>0</v>
      </c>
      <c r="AQ229" s="83">
        <f t="shared" si="231"/>
        <v>337.40299999999996</v>
      </c>
      <c r="AR229" s="33">
        <f t="shared" si="234"/>
        <v>336.89513952080046</v>
      </c>
      <c r="AS229" s="32">
        <f t="shared" si="235"/>
        <v>0</v>
      </c>
      <c r="AT229" s="32">
        <f t="shared" si="236"/>
        <v>1.4386952900311814</v>
      </c>
      <c r="AU229" s="31">
        <f t="shared" si="237"/>
        <v>0.50786047919950761</v>
      </c>
      <c r="AV229" s="31">
        <f t="shared" si="238"/>
        <v>0</v>
      </c>
      <c r="AW229" s="36">
        <f t="shared" si="239"/>
        <v>0.50786047919958777</v>
      </c>
      <c r="AX229" s="46">
        <v>0.90848046995534171</v>
      </c>
      <c r="AY229">
        <v>0.73909790450017177</v>
      </c>
      <c r="AZ229" s="38">
        <v>1.3019376458206051</v>
      </c>
      <c r="BB229" s="6">
        <v>1925</v>
      </c>
      <c r="BC229" s="122">
        <f t="shared" si="232"/>
        <v>259.15450028126077</v>
      </c>
      <c r="BD229" s="122">
        <f t="shared" si="240"/>
        <v>0</v>
      </c>
      <c r="BE229" s="122">
        <f t="shared" si="248"/>
        <v>0</v>
      </c>
      <c r="BF229" s="122">
        <f t="shared" si="249"/>
        <v>1.9934961560096982</v>
      </c>
      <c r="BG229" s="122">
        <f t="shared" si="250"/>
        <v>34.387808691167294</v>
      </c>
      <c r="BH229" s="122">
        <f t="shared" si="251"/>
        <v>180.4114021188777</v>
      </c>
      <c r="BI229" s="122">
        <f t="shared" si="252"/>
        <v>10.964228858053341</v>
      </c>
      <c r="BJ229" s="122">
        <f t="shared" si="253"/>
        <v>29.902442340145473</v>
      </c>
      <c r="BK229" s="122">
        <f t="shared" si="254"/>
        <v>0</v>
      </c>
      <c r="BL229" s="122">
        <f t="shared" si="255"/>
        <v>0</v>
      </c>
      <c r="BM229" s="122">
        <f t="shared" si="256"/>
        <v>0</v>
      </c>
      <c r="BN229" s="122">
        <f t="shared" si="257"/>
        <v>1.4951221170072737</v>
      </c>
      <c r="BO229" s="122">
        <f t="shared" si="259"/>
        <v>0</v>
      </c>
      <c r="BP229" s="122">
        <f t="shared" si="258"/>
        <v>0</v>
      </c>
      <c r="BQ229" s="122">
        <f t="shared" si="241"/>
        <v>259.15450028126077</v>
      </c>
      <c r="BR229" s="124">
        <f t="shared" si="242"/>
        <v>258.76441978790541</v>
      </c>
      <c r="BS229" s="32">
        <f t="shared" si="243"/>
        <v>0</v>
      </c>
      <c r="BT229" s="32">
        <f t="shared" si="244"/>
        <v>1.1050416236519367</v>
      </c>
      <c r="BU229" s="31">
        <f t="shared" si="245"/>
        <v>0.39008049335535588</v>
      </c>
      <c r="BV229" s="31">
        <f t="shared" si="246"/>
        <v>0</v>
      </c>
      <c r="BW229" s="36">
        <f t="shared" si="247"/>
        <v>0.39008049335533701</v>
      </c>
      <c r="BX229" s="46">
        <v>0.90848046995534171</v>
      </c>
      <c r="BY229">
        <v>0.73909790450017177</v>
      </c>
      <c r="BZ229" s="38">
        <v>1.3019376458206051</v>
      </c>
    </row>
    <row r="230" spans="2:78">
      <c r="B230" s="6">
        <v>1926</v>
      </c>
      <c r="C230">
        <v>419</v>
      </c>
      <c r="F230" s="72">
        <f t="shared" si="260"/>
        <v>3.2230769230769232</v>
      </c>
      <c r="G230" s="72">
        <f t="shared" si="260"/>
        <v>55.598076923076924</v>
      </c>
      <c r="H230" s="72">
        <f t="shared" si="260"/>
        <v>291.68846153846152</v>
      </c>
      <c r="I230" s="72">
        <f t="shared" si="260"/>
        <v>17.726923076923075</v>
      </c>
      <c r="J230" s="72">
        <f t="shared" si="260"/>
        <v>48.346153846153847</v>
      </c>
      <c r="N230" s="72">
        <f t="shared" si="210"/>
        <v>2.4173076923076922</v>
      </c>
      <c r="Q230" s="89">
        <f t="shared" si="211"/>
        <v>419</v>
      </c>
      <c r="R230" s="71">
        <f t="shared" si="212"/>
        <v>418.36871143540367</v>
      </c>
      <c r="S230" s="71">
        <f t="shared" si="213"/>
        <v>0</v>
      </c>
      <c r="T230" s="71">
        <f t="shared" si="214"/>
        <v>1.7860191277113919</v>
      </c>
      <c r="U230" s="71">
        <f t="shared" si="215"/>
        <v>0.63128856459633198</v>
      </c>
      <c r="V230" s="71">
        <f t="shared" si="216"/>
        <v>0</v>
      </c>
      <c r="W230" s="71">
        <f t="shared" si="217"/>
        <v>0.63128856459630023</v>
      </c>
      <c r="X230" s="46">
        <v>0.9084325089932902</v>
      </c>
      <c r="Y230">
        <v>0.73884641719166577</v>
      </c>
      <c r="Z230" s="38">
        <v>1.1329959055579617</v>
      </c>
      <c r="AB230" s="6">
        <v>1926</v>
      </c>
      <c r="AC230" s="3">
        <f t="shared" si="218"/>
        <v>347.351</v>
      </c>
      <c r="AD230" s="3">
        <f t="shared" si="219"/>
        <v>0</v>
      </c>
      <c r="AE230" s="3">
        <f t="shared" si="220"/>
        <v>0</v>
      </c>
      <c r="AF230" s="3">
        <f t="shared" si="221"/>
        <v>2.671930769230769</v>
      </c>
      <c r="AG230" s="3">
        <f t="shared" si="222"/>
        <v>46.090805769230769</v>
      </c>
      <c r="AH230" s="3">
        <f t="shared" si="223"/>
        <v>241.8097346153846</v>
      </c>
      <c r="AI230" s="3">
        <f t="shared" si="224"/>
        <v>14.695619230769228</v>
      </c>
      <c r="AJ230" s="3">
        <f t="shared" si="225"/>
        <v>40.078961538461535</v>
      </c>
      <c r="AK230" s="3">
        <f t="shared" si="226"/>
        <v>0</v>
      </c>
      <c r="AL230" s="3">
        <f t="shared" si="227"/>
        <v>0</v>
      </c>
      <c r="AM230" s="3">
        <f t="shared" si="228"/>
        <v>0</v>
      </c>
      <c r="AN230" s="3">
        <f t="shared" si="229"/>
        <v>2.0039480769230766</v>
      </c>
      <c r="AO230" s="3">
        <f t="shared" si="230"/>
        <v>0</v>
      </c>
      <c r="AP230" s="3">
        <f t="shared" si="231"/>
        <v>0</v>
      </c>
      <c r="AQ230" s="83">
        <f t="shared" si="231"/>
        <v>347.351</v>
      </c>
      <c r="AR230" s="33">
        <f t="shared" si="234"/>
        <v>346.82766177994966</v>
      </c>
      <c r="AS230" s="32">
        <f t="shared" si="235"/>
        <v>0</v>
      </c>
      <c r="AT230" s="32">
        <f t="shared" si="236"/>
        <v>1.4806098568727437</v>
      </c>
      <c r="AU230" s="31">
        <f t="shared" si="237"/>
        <v>0.52333822005033426</v>
      </c>
      <c r="AV230" s="31">
        <f t="shared" si="238"/>
        <v>0</v>
      </c>
      <c r="AW230" s="36">
        <f t="shared" si="239"/>
        <v>0.52333822005033293</v>
      </c>
      <c r="AX230" s="46">
        <v>0.9084325089932902</v>
      </c>
      <c r="AY230">
        <v>0.73884641719166577</v>
      </c>
      <c r="AZ230" s="38">
        <v>1.1329959055579617</v>
      </c>
      <c r="BB230" s="6">
        <v>1926</v>
      </c>
      <c r="BC230" s="122">
        <f t="shared" si="232"/>
        <v>306.57745389551212</v>
      </c>
      <c r="BD230" s="122">
        <f t="shared" si="240"/>
        <v>0</v>
      </c>
      <c r="BE230" s="122">
        <f t="shared" si="248"/>
        <v>0</v>
      </c>
      <c r="BF230" s="122">
        <f t="shared" si="249"/>
        <v>2.3582881068885544</v>
      </c>
      <c r="BG230" s="122">
        <f t="shared" si="250"/>
        <v>40.680469843827566</v>
      </c>
      <c r="BH230" s="122">
        <f t="shared" si="251"/>
        <v>213.42507367341418</v>
      </c>
      <c r="BI230" s="122">
        <f t="shared" si="252"/>
        <v>12.970584587887048</v>
      </c>
      <c r="BJ230" s="122">
        <f t="shared" si="253"/>
        <v>35.374321603328319</v>
      </c>
      <c r="BK230" s="122">
        <f t="shared" si="254"/>
        <v>0</v>
      </c>
      <c r="BL230" s="122">
        <f t="shared" si="255"/>
        <v>0</v>
      </c>
      <c r="BM230" s="122">
        <f t="shared" si="256"/>
        <v>0</v>
      </c>
      <c r="BN230" s="122">
        <f t="shared" si="257"/>
        <v>1.7687160801664157</v>
      </c>
      <c r="BO230" s="122">
        <f t="shared" si="259"/>
        <v>0</v>
      </c>
      <c r="BP230" s="122">
        <f t="shared" si="258"/>
        <v>0</v>
      </c>
      <c r="BQ230" s="122">
        <f t="shared" si="241"/>
        <v>306.57745389551212</v>
      </c>
      <c r="BR230" s="124">
        <f t="shared" si="242"/>
        <v>306.11554735420594</v>
      </c>
      <c r="BS230" s="32">
        <f t="shared" si="243"/>
        <v>0</v>
      </c>
      <c r="BT230" s="32">
        <f t="shared" si="244"/>
        <v>1.3068095388602434</v>
      </c>
      <c r="BU230" s="31">
        <f t="shared" si="245"/>
        <v>0.46190654130617759</v>
      </c>
      <c r="BV230" s="31">
        <f t="shared" si="246"/>
        <v>0</v>
      </c>
      <c r="BW230" s="36">
        <f t="shared" si="247"/>
        <v>0.46190654130617226</v>
      </c>
      <c r="BX230" s="46">
        <v>0.9084325089932902</v>
      </c>
      <c r="BY230">
        <v>0.73884641719166577</v>
      </c>
      <c r="BZ230" s="38">
        <v>1.1329959055579617</v>
      </c>
    </row>
    <row r="231" spans="2:78">
      <c r="B231" s="6">
        <v>1927</v>
      </c>
      <c r="C231">
        <v>520</v>
      </c>
      <c r="F231">
        <v>4</v>
      </c>
      <c r="G231">
        <v>69</v>
      </c>
      <c r="H231">
        <v>362</v>
      </c>
      <c r="I231">
        <v>22</v>
      </c>
      <c r="J231">
        <v>60</v>
      </c>
      <c r="N231">
        <v>3</v>
      </c>
      <c r="Q231" s="89">
        <f t="shared" si="211"/>
        <v>520</v>
      </c>
      <c r="R231" s="71">
        <f t="shared" si="212"/>
        <v>519.21733578309613</v>
      </c>
      <c r="S231" s="71">
        <f t="shared" si="213"/>
        <v>0</v>
      </c>
      <c r="T231" s="71">
        <f t="shared" si="214"/>
        <v>2.2173357830961757</v>
      </c>
      <c r="U231" s="71">
        <f t="shared" si="215"/>
        <v>0.78266421690386778</v>
      </c>
      <c r="V231" s="71">
        <f t="shared" si="216"/>
        <v>0</v>
      </c>
      <c r="W231" s="71">
        <f t="shared" si="217"/>
        <v>0.78266421690382426</v>
      </c>
      <c r="X231" s="46">
        <v>0.90863329076941302</v>
      </c>
      <c r="Y231">
        <v>0.73911192769872525</v>
      </c>
      <c r="Z231" s="38">
        <v>1.3001329483836557</v>
      </c>
      <c r="AB231" s="6">
        <v>1927</v>
      </c>
      <c r="AC231" s="3">
        <f t="shared" ref="AC231:AC244" si="261">C231*0.829</f>
        <v>431.08</v>
      </c>
      <c r="AD231" s="3">
        <f t="shared" ref="AD231:AD244" si="262">D231*0.829</f>
        <v>0</v>
      </c>
      <c r="AE231" s="3">
        <f t="shared" ref="AE231:AE244" si="263">E231*0.829</f>
        <v>0</v>
      </c>
      <c r="AF231" s="3">
        <f t="shared" ref="AF231:AF243" si="264">F232*0.829</f>
        <v>5.8029999999999999</v>
      </c>
      <c r="AG231" s="3">
        <f t="shared" ref="AG231:AG244" si="265">G231*0.829</f>
        <v>57.201000000000001</v>
      </c>
      <c r="AH231" s="3">
        <f t="shared" ref="AH231:AH244" si="266">H231*0.829</f>
        <v>300.09800000000001</v>
      </c>
      <c r="AI231" s="3">
        <f t="shared" ref="AI231:AI244" si="267">I231*0.829</f>
        <v>18.238</v>
      </c>
      <c r="AJ231" s="3">
        <f t="shared" ref="AJ231:AJ244" si="268">J231*0.829</f>
        <v>49.739999999999995</v>
      </c>
      <c r="AK231" s="3">
        <f t="shared" ref="AK231:AK244" si="269">K231*0.829</f>
        <v>0</v>
      </c>
      <c r="AL231" s="3">
        <f t="shared" ref="AL231:AL244" si="270">L231*0.829</f>
        <v>0</v>
      </c>
      <c r="AM231" s="3">
        <f t="shared" ref="AM231:AM244" si="271">M231*0.829</f>
        <v>0</v>
      </c>
      <c r="AN231" s="3">
        <f t="shared" ref="AN231:AN244" si="272">N231*0.829</f>
        <v>2.4870000000000001</v>
      </c>
      <c r="AO231" s="3">
        <f t="shared" ref="AO231:AO244" si="273">O231*0.829</f>
        <v>0</v>
      </c>
      <c r="AP231" s="3">
        <f t="shared" ref="AP231:AP244" si="274">P231*0.829</f>
        <v>0</v>
      </c>
      <c r="AQ231" s="83">
        <f t="shared" ref="AQ231:AQ244" si="275">Q231*0.829</f>
        <v>431.08</v>
      </c>
      <c r="AR231" s="3">
        <f t="shared" ref="AR231:AR244" si="276">Q231*0.829</f>
        <v>431.08</v>
      </c>
      <c r="AS231" s="3">
        <f t="shared" ref="AS231:AS244" si="277">R231*0.829</f>
        <v>430.4311713641867</v>
      </c>
      <c r="AT231" s="3">
        <f t="shared" ref="AT231:AT244" si="278">S231*0.829</f>
        <v>0</v>
      </c>
      <c r="AU231" s="3">
        <f t="shared" ref="AU231:AU244" si="279">T231*0.829</f>
        <v>1.8381713641867297</v>
      </c>
      <c r="AV231" s="3">
        <f t="shared" ref="AV231:AV244" si="280">U231*0.829</f>
        <v>0.64882863581330641</v>
      </c>
      <c r="AW231" s="3">
        <f t="shared" ref="AW231:AW244" si="281">V231*0.829</f>
        <v>0</v>
      </c>
      <c r="AX231" s="46">
        <v>0.90863329076941302</v>
      </c>
      <c r="AY231">
        <v>0.73911192769872525</v>
      </c>
      <c r="AZ231" s="38">
        <v>1.3001329483836557</v>
      </c>
      <c r="BB231" s="6">
        <v>1927</v>
      </c>
      <c r="BC231" s="122">
        <f t="shared" si="232"/>
        <v>331.56609140313299</v>
      </c>
      <c r="BD231" s="122">
        <f t="shared" si="240"/>
        <v>0</v>
      </c>
      <c r="BE231" s="122">
        <f t="shared" si="248"/>
        <v>0</v>
      </c>
      <c r="BF231" s="122">
        <f t="shared" si="249"/>
        <v>4.4633896919652525</v>
      </c>
      <c r="BG231" s="122">
        <f t="shared" si="250"/>
        <v>43.996269820800343</v>
      </c>
      <c r="BH231" s="122">
        <f t="shared" si="251"/>
        <v>230.82100978448875</v>
      </c>
      <c r="BI231" s="122">
        <f t="shared" si="252"/>
        <v>14.027796174747936</v>
      </c>
      <c r="BJ231" s="122">
        <f t="shared" si="253"/>
        <v>38.257625931130733</v>
      </c>
      <c r="BK231" s="122">
        <f t="shared" si="254"/>
        <v>0</v>
      </c>
      <c r="BL231" s="122">
        <f t="shared" si="255"/>
        <v>0</v>
      </c>
      <c r="BM231" s="122">
        <f t="shared" si="256"/>
        <v>0</v>
      </c>
      <c r="BN231" s="122">
        <f t="shared" si="257"/>
        <v>1.9128812965565367</v>
      </c>
      <c r="BO231" s="122">
        <f t="shared" si="259"/>
        <v>0</v>
      </c>
      <c r="BP231" s="122">
        <f t="shared" si="258"/>
        <v>0</v>
      </c>
      <c r="BQ231" s="122">
        <f t="shared" si="241"/>
        <v>333.47897269968956</v>
      </c>
      <c r="BR231" s="124">
        <f t="shared" si="242"/>
        <v>332.97992478568978</v>
      </c>
      <c r="BS231" s="32">
        <f t="shared" si="243"/>
        <v>0</v>
      </c>
      <c r="BT231" s="32">
        <f t="shared" si="244"/>
        <v>1.4138333825567388</v>
      </c>
      <c r="BU231" s="31">
        <f t="shared" si="245"/>
        <v>-1.4138333825567884</v>
      </c>
      <c r="BV231" s="31">
        <f t="shared" si="246"/>
        <v>0</v>
      </c>
      <c r="BW231" s="36">
        <f t="shared" si="247"/>
        <v>0.49904791399979787</v>
      </c>
      <c r="BX231" s="46">
        <v>0.90863329076941302</v>
      </c>
      <c r="BY231">
        <v>0.73911192769872525</v>
      </c>
      <c r="BZ231" s="38">
        <v>1.3001329483836557</v>
      </c>
    </row>
    <row r="232" spans="2:78">
      <c r="B232" s="6">
        <v>1928</v>
      </c>
      <c r="C232">
        <v>629</v>
      </c>
      <c r="F232">
        <v>7</v>
      </c>
      <c r="G232">
        <v>71</v>
      </c>
      <c r="H232">
        <v>471</v>
      </c>
      <c r="I232">
        <v>14</v>
      </c>
      <c r="J232">
        <v>56</v>
      </c>
      <c r="N232">
        <v>10</v>
      </c>
      <c r="Q232" s="89">
        <f t="shared" si="211"/>
        <v>629</v>
      </c>
      <c r="R232" s="71">
        <f t="shared" si="212"/>
        <v>626.37808293502337</v>
      </c>
      <c r="S232" s="71">
        <f t="shared" si="213"/>
        <v>0</v>
      </c>
      <c r="T232" s="71">
        <f t="shared" si="214"/>
        <v>7.3780829350233237</v>
      </c>
      <c r="U232" s="71">
        <f t="shared" si="215"/>
        <v>2.6219170649766284</v>
      </c>
      <c r="V232" s="71">
        <f t="shared" si="216"/>
        <v>0</v>
      </c>
      <c r="W232" s="71">
        <f t="shared" si="217"/>
        <v>2.6219170649766763</v>
      </c>
      <c r="X232" s="46">
        <v>0.90867363084272568</v>
      </c>
      <c r="Y232">
        <v>0.73780829350233235</v>
      </c>
      <c r="Z232" s="38">
        <v>1.2631916595978265</v>
      </c>
      <c r="AB232" s="6">
        <v>1928</v>
      </c>
      <c r="AC232" s="3">
        <f t="shared" si="261"/>
        <v>521.44100000000003</v>
      </c>
      <c r="AD232" s="3">
        <f t="shared" si="262"/>
        <v>0</v>
      </c>
      <c r="AE232" s="3">
        <f t="shared" si="263"/>
        <v>0</v>
      </c>
      <c r="AF232" s="3">
        <f t="shared" si="264"/>
        <v>4.9740000000000002</v>
      </c>
      <c r="AG232" s="3">
        <f t="shared" si="265"/>
        <v>58.858999999999995</v>
      </c>
      <c r="AH232" s="3">
        <f t="shared" si="266"/>
        <v>390.459</v>
      </c>
      <c r="AI232" s="3">
        <f t="shared" si="267"/>
        <v>11.606</v>
      </c>
      <c r="AJ232" s="3">
        <f t="shared" si="268"/>
        <v>46.423999999999999</v>
      </c>
      <c r="AK232" s="3">
        <f t="shared" si="269"/>
        <v>0</v>
      </c>
      <c r="AL232" s="3">
        <f t="shared" si="270"/>
        <v>0</v>
      </c>
      <c r="AM232" s="3">
        <f t="shared" si="271"/>
        <v>0</v>
      </c>
      <c r="AN232" s="3">
        <f t="shared" si="272"/>
        <v>8.2899999999999991</v>
      </c>
      <c r="AO232" s="3">
        <f t="shared" si="273"/>
        <v>0</v>
      </c>
      <c r="AP232" s="3">
        <f t="shared" si="274"/>
        <v>0</v>
      </c>
      <c r="AQ232" s="83">
        <f t="shared" si="275"/>
        <v>521.44100000000003</v>
      </c>
      <c r="AR232" s="3">
        <f t="shared" si="276"/>
        <v>521.44100000000003</v>
      </c>
      <c r="AS232" s="3">
        <f t="shared" si="277"/>
        <v>519.26743075313436</v>
      </c>
      <c r="AT232" s="3">
        <f t="shared" si="278"/>
        <v>0</v>
      </c>
      <c r="AU232" s="3">
        <f t="shared" si="279"/>
        <v>6.1164307531343347</v>
      </c>
      <c r="AV232" s="3">
        <f t="shared" si="280"/>
        <v>2.1735692468656249</v>
      </c>
      <c r="AW232" s="3">
        <f t="shared" si="281"/>
        <v>0</v>
      </c>
      <c r="AX232" s="46">
        <v>0.90867363084272568</v>
      </c>
      <c r="AY232">
        <v>0.73780829350233235</v>
      </c>
      <c r="AZ232" s="38">
        <v>1.2631916595978265</v>
      </c>
      <c r="BB232" s="6">
        <v>1928</v>
      </c>
      <c r="BC232" s="122">
        <f t="shared" si="232"/>
        <v>412.79642407235002</v>
      </c>
      <c r="BD232" s="122">
        <f t="shared" si="240"/>
        <v>0</v>
      </c>
      <c r="BE232" s="122">
        <f t="shared" si="248"/>
        <v>0</v>
      </c>
      <c r="BF232" s="122">
        <f t="shared" si="249"/>
        <v>3.9376447447282992</v>
      </c>
      <c r="BG232" s="122">
        <f t="shared" si="250"/>
        <v>46.595462812618202</v>
      </c>
      <c r="BH232" s="122">
        <f t="shared" si="251"/>
        <v>309.10511246117147</v>
      </c>
      <c r="BI232" s="122">
        <f t="shared" si="252"/>
        <v>9.1878377376993647</v>
      </c>
      <c r="BJ232" s="122">
        <f t="shared" si="253"/>
        <v>36.751350950797459</v>
      </c>
      <c r="BK232" s="122">
        <f t="shared" si="254"/>
        <v>0</v>
      </c>
      <c r="BL232" s="122">
        <f t="shared" si="255"/>
        <v>0</v>
      </c>
      <c r="BM232" s="122">
        <f t="shared" si="256"/>
        <v>0</v>
      </c>
      <c r="BN232" s="122">
        <f t="shared" si="257"/>
        <v>6.5627412412138311</v>
      </c>
      <c r="BO232" s="122">
        <f t="shared" si="259"/>
        <v>0</v>
      </c>
      <c r="BP232" s="122">
        <f t="shared" si="258"/>
        <v>0</v>
      </c>
      <c r="BQ232" s="122">
        <f t="shared" si="241"/>
        <v>412.14014994822861</v>
      </c>
      <c r="BR232" s="124">
        <f t="shared" si="242"/>
        <v>410.41945362289215</v>
      </c>
      <c r="BS232" s="32">
        <f t="shared" si="243"/>
        <v>0</v>
      </c>
      <c r="BT232" s="32">
        <f t="shared" si="244"/>
        <v>4.8420449158773549</v>
      </c>
      <c r="BU232" s="31">
        <f t="shared" si="245"/>
        <v>2.3769704494578718</v>
      </c>
      <c r="BV232" s="31">
        <f t="shared" si="246"/>
        <v>0</v>
      </c>
      <c r="BW232" s="36">
        <f t="shared" si="247"/>
        <v>1.7206963253364762</v>
      </c>
      <c r="BX232" s="46">
        <v>0.90867363084272568</v>
      </c>
      <c r="BY232">
        <v>0.73780829350233235</v>
      </c>
      <c r="BZ232" s="38">
        <v>1.2631916595978265</v>
      </c>
    </row>
    <row r="233" spans="2:78">
      <c r="B233" s="6">
        <v>1929</v>
      </c>
      <c r="C233">
        <v>650</v>
      </c>
      <c r="F233">
        <v>6</v>
      </c>
      <c r="G233">
        <v>77</v>
      </c>
      <c r="H233">
        <v>491</v>
      </c>
      <c r="I233">
        <v>18</v>
      </c>
      <c r="J233">
        <v>57</v>
      </c>
      <c r="N233">
        <v>1</v>
      </c>
      <c r="Q233" s="89">
        <f t="shared" si="211"/>
        <v>650</v>
      </c>
      <c r="R233" s="71">
        <f t="shared" si="212"/>
        <v>649.73610094647916</v>
      </c>
      <c r="S233" s="71">
        <f t="shared" si="213"/>
        <v>0</v>
      </c>
      <c r="T233" s="71">
        <f t="shared" si="214"/>
        <v>0.73610094647916835</v>
      </c>
      <c r="U233" s="71">
        <f t="shared" si="215"/>
        <v>0.26389905352084497</v>
      </c>
      <c r="V233" s="71">
        <f t="shared" si="216"/>
        <v>0</v>
      </c>
      <c r="W233" s="71">
        <f t="shared" si="217"/>
        <v>0.26389905352083165</v>
      </c>
      <c r="X233" s="46">
        <v>0.90906403183454554</v>
      </c>
      <c r="Y233">
        <v>0.73610094647916835</v>
      </c>
      <c r="Z233" s="38">
        <v>1.2875358503503007</v>
      </c>
      <c r="AB233" s="6">
        <v>1929</v>
      </c>
      <c r="AC233" s="3">
        <f t="shared" si="261"/>
        <v>538.85</v>
      </c>
      <c r="AD233" s="3">
        <f t="shared" si="262"/>
        <v>0</v>
      </c>
      <c r="AE233" s="3">
        <f t="shared" si="263"/>
        <v>0</v>
      </c>
      <c r="AF233" s="3">
        <f t="shared" si="264"/>
        <v>8.2899999999999991</v>
      </c>
      <c r="AG233" s="3">
        <f t="shared" si="265"/>
        <v>63.832999999999998</v>
      </c>
      <c r="AH233" s="3">
        <f t="shared" si="266"/>
        <v>407.03899999999999</v>
      </c>
      <c r="AI233" s="3">
        <f t="shared" si="267"/>
        <v>14.921999999999999</v>
      </c>
      <c r="AJ233" s="3">
        <f t="shared" si="268"/>
        <v>47.253</v>
      </c>
      <c r="AK233" s="3">
        <f t="shared" si="269"/>
        <v>0</v>
      </c>
      <c r="AL233" s="3">
        <f t="shared" si="270"/>
        <v>0</v>
      </c>
      <c r="AM233" s="3">
        <f t="shared" si="271"/>
        <v>0</v>
      </c>
      <c r="AN233" s="3">
        <f t="shared" si="272"/>
        <v>0.82899999999999996</v>
      </c>
      <c r="AO233" s="3">
        <f t="shared" si="273"/>
        <v>0</v>
      </c>
      <c r="AP233" s="3">
        <f t="shared" si="274"/>
        <v>0</v>
      </c>
      <c r="AQ233" s="83">
        <f t="shared" si="275"/>
        <v>538.85</v>
      </c>
      <c r="AR233" s="3">
        <f t="shared" si="276"/>
        <v>538.85</v>
      </c>
      <c r="AS233" s="3">
        <f t="shared" si="277"/>
        <v>538.6312276846312</v>
      </c>
      <c r="AT233" s="3">
        <f t="shared" si="278"/>
        <v>0</v>
      </c>
      <c r="AU233" s="3">
        <f t="shared" si="279"/>
        <v>0.61022768463123056</v>
      </c>
      <c r="AV233" s="3">
        <f t="shared" si="280"/>
        <v>0.21877231536878047</v>
      </c>
      <c r="AW233" s="3">
        <f t="shared" si="281"/>
        <v>0</v>
      </c>
      <c r="AX233" s="46">
        <v>0.90906403183454554</v>
      </c>
      <c r="AY233">
        <v>0.73610094647916835</v>
      </c>
      <c r="AZ233" s="38">
        <v>1.2875358503503007</v>
      </c>
      <c r="BB233" s="6">
        <v>1929</v>
      </c>
      <c r="BC233" s="122">
        <f t="shared" si="232"/>
        <v>418.51261838914604</v>
      </c>
      <c r="BD233" s="122">
        <f t="shared" si="240"/>
        <v>0</v>
      </c>
      <c r="BE233" s="122">
        <f t="shared" si="248"/>
        <v>0</v>
      </c>
      <c r="BF233" s="122">
        <f t="shared" si="249"/>
        <v>6.4386556675253228</v>
      </c>
      <c r="BG233" s="122">
        <f t="shared" si="250"/>
        <v>49.577648639944989</v>
      </c>
      <c r="BH233" s="122">
        <f t="shared" si="251"/>
        <v>316.13799327549333</v>
      </c>
      <c r="BI233" s="122">
        <f t="shared" si="252"/>
        <v>11.58958020154558</v>
      </c>
      <c r="BJ233" s="122">
        <f t="shared" si="253"/>
        <v>36.70033730489434</v>
      </c>
      <c r="BK233" s="122">
        <f t="shared" si="254"/>
        <v>0</v>
      </c>
      <c r="BL233" s="122">
        <f t="shared" si="255"/>
        <v>0</v>
      </c>
      <c r="BM233" s="122">
        <f t="shared" si="256"/>
        <v>0</v>
      </c>
      <c r="BN233" s="122">
        <f t="shared" si="257"/>
        <v>0.64386556675253226</v>
      </c>
      <c r="BO233" s="122">
        <f t="shared" si="259"/>
        <v>0</v>
      </c>
      <c r="BP233" s="122">
        <f t="shared" si="258"/>
        <v>0</v>
      </c>
      <c r="BQ233" s="122">
        <f t="shared" si="241"/>
        <v>421.08808065615608</v>
      </c>
      <c r="BR233" s="124">
        <f t="shared" si="242"/>
        <v>420.91816514249541</v>
      </c>
      <c r="BS233" s="32">
        <f t="shared" si="243"/>
        <v>0</v>
      </c>
      <c r="BT233" s="32">
        <f t="shared" si="244"/>
        <v>0.47395005309188515</v>
      </c>
      <c r="BU233" s="31">
        <f t="shared" si="245"/>
        <v>-2.4055467533493697</v>
      </c>
      <c r="BV233" s="31">
        <f t="shared" si="246"/>
        <v>0</v>
      </c>
      <c r="BW233" s="36">
        <f t="shared" si="247"/>
        <v>0.16991551366064711</v>
      </c>
      <c r="BX233" s="46">
        <v>0.90906403183454554</v>
      </c>
      <c r="BY233">
        <v>0.73610094647916835</v>
      </c>
      <c r="BZ233" s="38">
        <v>1.2875358503503007</v>
      </c>
    </row>
    <row r="234" spans="2:78">
      <c r="B234" s="6">
        <v>1930</v>
      </c>
      <c r="C234">
        <v>541</v>
      </c>
      <c r="F234">
        <v>10</v>
      </c>
      <c r="G234">
        <v>32</v>
      </c>
      <c r="H234">
        <v>424</v>
      </c>
      <c r="I234">
        <v>19</v>
      </c>
      <c r="J234">
        <v>57</v>
      </c>
      <c r="N234">
        <v>5</v>
      </c>
      <c r="Q234" s="89">
        <f t="shared" si="211"/>
        <v>547</v>
      </c>
      <c r="R234" s="71">
        <f t="shared" si="212"/>
        <v>545.65931132518028</v>
      </c>
      <c r="S234" s="71">
        <f t="shared" si="213"/>
        <v>0</v>
      </c>
      <c r="T234" s="71">
        <f t="shared" si="214"/>
        <v>3.6593113251803109</v>
      </c>
      <c r="U234" s="71">
        <f t="shared" si="215"/>
        <v>1.3406886748197167</v>
      </c>
      <c r="V234" s="71">
        <f t="shared" si="216"/>
        <v>0</v>
      </c>
      <c r="W234" s="71">
        <f t="shared" si="217"/>
        <v>1.3406886748196889</v>
      </c>
      <c r="X234" s="46">
        <v>0.91013912387920504</v>
      </c>
      <c r="Y234">
        <v>0.73186226503606222</v>
      </c>
      <c r="Z234" s="38">
        <v>1.2354000853908533</v>
      </c>
      <c r="AB234" s="6">
        <v>1930</v>
      </c>
      <c r="AC234" s="3">
        <f t="shared" si="261"/>
        <v>448.48899999999998</v>
      </c>
      <c r="AD234" s="3">
        <f t="shared" si="262"/>
        <v>0</v>
      </c>
      <c r="AE234" s="3">
        <f t="shared" si="263"/>
        <v>0</v>
      </c>
      <c r="AF234" s="3">
        <f t="shared" si="264"/>
        <v>38.963000000000001</v>
      </c>
      <c r="AG234" s="3">
        <f t="shared" si="265"/>
        <v>26.527999999999999</v>
      </c>
      <c r="AH234" s="3">
        <f t="shared" si="266"/>
        <v>351.49599999999998</v>
      </c>
      <c r="AI234" s="3">
        <f t="shared" si="267"/>
        <v>15.750999999999999</v>
      </c>
      <c r="AJ234" s="3">
        <f t="shared" si="268"/>
        <v>47.253</v>
      </c>
      <c r="AK234" s="3">
        <f t="shared" si="269"/>
        <v>0</v>
      </c>
      <c r="AL234" s="3">
        <f t="shared" si="270"/>
        <v>0</v>
      </c>
      <c r="AM234" s="3">
        <f t="shared" si="271"/>
        <v>0</v>
      </c>
      <c r="AN234" s="3">
        <f t="shared" si="272"/>
        <v>4.1449999999999996</v>
      </c>
      <c r="AO234" s="3">
        <f t="shared" si="273"/>
        <v>0</v>
      </c>
      <c r="AP234" s="3">
        <f t="shared" si="274"/>
        <v>0</v>
      </c>
      <c r="AQ234" s="83">
        <f t="shared" si="275"/>
        <v>453.46299999999997</v>
      </c>
      <c r="AR234" s="3">
        <f t="shared" si="276"/>
        <v>453.46299999999997</v>
      </c>
      <c r="AS234" s="3">
        <f t="shared" si="277"/>
        <v>452.35156908857442</v>
      </c>
      <c r="AT234" s="3">
        <f t="shared" si="278"/>
        <v>0</v>
      </c>
      <c r="AU234" s="3">
        <f t="shared" si="279"/>
        <v>3.0335690885744775</v>
      </c>
      <c r="AV234" s="3">
        <f t="shared" si="280"/>
        <v>1.111430911425545</v>
      </c>
      <c r="AW234" s="3">
        <f t="shared" si="281"/>
        <v>0</v>
      </c>
      <c r="AX234" s="46">
        <v>0.91013912387920504</v>
      </c>
      <c r="AY234">
        <v>0.73186226503606222</v>
      </c>
      <c r="AZ234" s="38">
        <v>1.2354000853908533</v>
      </c>
      <c r="BB234" s="6">
        <v>1930</v>
      </c>
      <c r="BC234" s="122">
        <f t="shared" si="232"/>
        <v>363.03138173906467</v>
      </c>
      <c r="BD234" s="122">
        <f t="shared" si="240"/>
        <v>0</v>
      </c>
      <c r="BE234" s="122">
        <f t="shared" si="248"/>
        <v>0</v>
      </c>
      <c r="BF234" s="122">
        <f t="shared" si="249"/>
        <v>31.538770687127617</v>
      </c>
      <c r="BG234" s="122">
        <f t="shared" si="250"/>
        <v>21.473205574214546</v>
      </c>
      <c r="BH234" s="122">
        <f t="shared" si="251"/>
        <v>284.51997385834272</v>
      </c>
      <c r="BI234" s="122">
        <f t="shared" si="252"/>
        <v>12.749715809689887</v>
      </c>
      <c r="BJ234" s="122">
        <f t="shared" si="253"/>
        <v>38.249147429069666</v>
      </c>
      <c r="BK234" s="122">
        <f t="shared" si="254"/>
        <v>0</v>
      </c>
      <c r="BL234" s="122">
        <f t="shared" si="255"/>
        <v>0</v>
      </c>
      <c r="BM234" s="122">
        <f t="shared" si="256"/>
        <v>0</v>
      </c>
      <c r="BN234" s="122">
        <f t="shared" si="257"/>
        <v>3.3551883709710228</v>
      </c>
      <c r="BO234" s="122">
        <f t="shared" si="259"/>
        <v>0</v>
      </c>
      <c r="BP234" s="122">
        <f t="shared" si="258"/>
        <v>0</v>
      </c>
      <c r="BQ234" s="122">
        <f t="shared" si="241"/>
        <v>391.88600172941545</v>
      </c>
      <c r="BR234" s="124">
        <f t="shared" si="242"/>
        <v>390.98634911924597</v>
      </c>
      <c r="BS234" s="32">
        <f t="shared" si="243"/>
        <v>0</v>
      </c>
      <c r="BT234" s="32">
        <f t="shared" si="244"/>
        <v>2.4555357608015087</v>
      </c>
      <c r="BU234" s="31">
        <f t="shared" si="245"/>
        <v>-27.954967380181301</v>
      </c>
      <c r="BV234" s="31">
        <f t="shared" si="246"/>
        <v>0</v>
      </c>
      <c r="BW234" s="36">
        <f t="shared" si="247"/>
        <v>0.89965261016951414</v>
      </c>
      <c r="BX234" s="46">
        <v>0.91013912387920504</v>
      </c>
      <c r="BY234">
        <v>0.73186226503606222</v>
      </c>
      <c r="BZ234" s="38">
        <v>1.2354000853908533</v>
      </c>
    </row>
    <row r="235" spans="2:78">
      <c r="B235" s="6">
        <v>1931</v>
      </c>
      <c r="C235">
        <v>4701</v>
      </c>
      <c r="F235">
        <v>47</v>
      </c>
      <c r="G235">
        <v>32</v>
      </c>
      <c r="H235">
        <v>318</v>
      </c>
      <c r="I235">
        <v>16</v>
      </c>
      <c r="J235">
        <v>48</v>
      </c>
      <c r="N235">
        <v>9</v>
      </c>
      <c r="Q235" s="89">
        <f t="shared" si="211"/>
        <v>470</v>
      </c>
      <c r="R235" s="71">
        <f t="shared" si="212"/>
        <v>467.56661266963471</v>
      </c>
      <c r="S235" s="71">
        <f t="shared" si="213"/>
        <v>0</v>
      </c>
      <c r="T235" s="71">
        <f t="shared" si="214"/>
        <v>6.5666126696347158</v>
      </c>
      <c r="U235" s="71">
        <f t="shared" si="215"/>
        <v>2.4333873303652922</v>
      </c>
      <c r="V235" s="71">
        <f t="shared" si="216"/>
        <v>0</v>
      </c>
      <c r="W235" s="71">
        <f t="shared" si="217"/>
        <v>2.4333873303652842</v>
      </c>
      <c r="X235" s="46">
        <v>0.91053676311548615</v>
      </c>
      <c r="Y235">
        <v>0.72962362995941288</v>
      </c>
      <c r="Z235" s="38">
        <v>1.0334601721723666</v>
      </c>
      <c r="AB235" s="6">
        <v>1931</v>
      </c>
      <c r="AC235" s="3">
        <f t="shared" si="261"/>
        <v>3897.1289999999999</v>
      </c>
      <c r="AD235" s="3">
        <f t="shared" si="262"/>
        <v>0</v>
      </c>
      <c r="AE235" s="3">
        <f t="shared" si="263"/>
        <v>0</v>
      </c>
      <c r="AF235" s="3">
        <f t="shared" si="264"/>
        <v>18.238</v>
      </c>
      <c r="AG235" s="3">
        <f t="shared" si="265"/>
        <v>26.527999999999999</v>
      </c>
      <c r="AH235" s="3">
        <f t="shared" si="266"/>
        <v>263.62200000000001</v>
      </c>
      <c r="AI235" s="3">
        <f t="shared" si="267"/>
        <v>13.263999999999999</v>
      </c>
      <c r="AJ235" s="3">
        <f t="shared" si="268"/>
        <v>39.792000000000002</v>
      </c>
      <c r="AK235" s="3">
        <f t="shared" si="269"/>
        <v>0</v>
      </c>
      <c r="AL235" s="3">
        <f t="shared" si="270"/>
        <v>0</v>
      </c>
      <c r="AM235" s="3">
        <f t="shared" si="271"/>
        <v>0</v>
      </c>
      <c r="AN235" s="3">
        <f t="shared" si="272"/>
        <v>7.4609999999999994</v>
      </c>
      <c r="AO235" s="3">
        <f t="shared" si="273"/>
        <v>0</v>
      </c>
      <c r="AP235" s="3">
        <f t="shared" si="274"/>
        <v>0</v>
      </c>
      <c r="AQ235" s="83">
        <f t="shared" si="275"/>
        <v>389.63</v>
      </c>
      <c r="AR235" s="3">
        <f t="shared" si="276"/>
        <v>389.63</v>
      </c>
      <c r="AS235" s="3">
        <f t="shared" si="277"/>
        <v>387.61272190312718</v>
      </c>
      <c r="AT235" s="3">
        <f t="shared" si="278"/>
        <v>0</v>
      </c>
      <c r="AU235" s="3">
        <f t="shared" si="279"/>
        <v>5.4437219031271793</v>
      </c>
      <c r="AV235" s="3">
        <f t="shared" si="280"/>
        <v>2.0172780968728272</v>
      </c>
      <c r="AW235" s="3">
        <f t="shared" si="281"/>
        <v>0</v>
      </c>
      <c r="AX235" s="46">
        <v>0.91053676311548615</v>
      </c>
      <c r="AY235">
        <v>0.72962362995941288</v>
      </c>
      <c r="AZ235" s="38">
        <v>1.0334601721723666</v>
      </c>
      <c r="BB235" s="6">
        <v>1931</v>
      </c>
      <c r="BC235" s="122">
        <f t="shared" si="232"/>
        <v>3770.9522872159737</v>
      </c>
      <c r="BD235" s="122">
        <f t="shared" si="240"/>
        <v>0</v>
      </c>
      <c r="BE235" s="122">
        <f t="shared" si="248"/>
        <v>0</v>
      </c>
      <c r="BF235" s="122">
        <f t="shared" si="249"/>
        <v>17.647511235641655</v>
      </c>
      <c r="BG235" s="122">
        <f t="shared" si="250"/>
        <v>25.669107251842409</v>
      </c>
      <c r="BH235" s="122">
        <f t="shared" si="251"/>
        <v>255.08675331518396</v>
      </c>
      <c r="BI235" s="122">
        <f t="shared" si="252"/>
        <v>12.834553625921204</v>
      </c>
      <c r="BJ235" s="122">
        <f t="shared" si="253"/>
        <v>38.503660877763615</v>
      </c>
      <c r="BK235" s="122">
        <f t="shared" si="254"/>
        <v>0</v>
      </c>
      <c r="BL235" s="122">
        <f t="shared" si="255"/>
        <v>0</v>
      </c>
      <c r="BM235" s="122">
        <f t="shared" si="256"/>
        <v>0</v>
      </c>
      <c r="BN235" s="122">
        <f t="shared" si="257"/>
        <v>7.2194364145806764</v>
      </c>
      <c r="BO235" s="122">
        <f t="shared" si="259"/>
        <v>0</v>
      </c>
      <c r="BP235" s="122">
        <f t="shared" si="258"/>
        <v>0</v>
      </c>
      <c r="BQ235" s="122">
        <f t="shared" si="241"/>
        <v>356.9610227209335</v>
      </c>
      <c r="BR235" s="124">
        <f t="shared" si="242"/>
        <v>355.00905770942035</v>
      </c>
      <c r="BS235" s="32">
        <f t="shared" si="243"/>
        <v>0</v>
      </c>
      <c r="BT235" s="32">
        <f t="shared" si="244"/>
        <v>5.267471403067522</v>
      </c>
      <c r="BU235" s="31">
        <f t="shared" si="245"/>
        <v>3415.9432295065535</v>
      </c>
      <c r="BV235" s="31">
        <f t="shared" si="246"/>
        <v>0</v>
      </c>
      <c r="BW235" s="36">
        <f t="shared" si="247"/>
        <v>1.9519650115131544</v>
      </c>
      <c r="BX235" s="46">
        <v>0.91053676311548615</v>
      </c>
      <c r="BY235">
        <v>0.72962362995941288</v>
      </c>
      <c r="BZ235" s="38">
        <v>1.0334601721723666</v>
      </c>
    </row>
    <row r="236" spans="2:78">
      <c r="B236" s="6">
        <v>1932</v>
      </c>
      <c r="C236">
        <v>408</v>
      </c>
      <c r="F236">
        <v>22</v>
      </c>
      <c r="G236">
        <v>24</v>
      </c>
      <c r="H236">
        <v>292</v>
      </c>
      <c r="I236">
        <v>15</v>
      </c>
      <c r="J236">
        <v>50</v>
      </c>
      <c r="N236">
        <v>3</v>
      </c>
      <c r="Q236" s="89">
        <f t="shared" si="211"/>
        <v>406</v>
      </c>
      <c r="R236" s="71">
        <f t="shared" si="212"/>
        <v>405.1932122638944</v>
      </c>
      <c r="S236" s="71">
        <f t="shared" si="213"/>
        <v>0</v>
      </c>
      <c r="T236" s="71">
        <f t="shared" si="214"/>
        <v>2.1932122638943712</v>
      </c>
      <c r="U236" s="71">
        <f t="shared" si="215"/>
        <v>0.80678773610560484</v>
      </c>
      <c r="V236" s="71">
        <f t="shared" si="216"/>
        <v>0</v>
      </c>
      <c r="W236" s="71">
        <f t="shared" si="217"/>
        <v>0.80678773610562904</v>
      </c>
      <c r="X236" s="46">
        <v>0.91158456071545435</v>
      </c>
      <c r="Y236">
        <v>0.73107075463145699</v>
      </c>
      <c r="Z236" s="38">
        <v>0.918367094636798</v>
      </c>
      <c r="AB236" s="6">
        <v>1932</v>
      </c>
      <c r="AC236" s="3">
        <f t="shared" si="261"/>
        <v>338.23199999999997</v>
      </c>
      <c r="AD236" s="3">
        <f t="shared" si="262"/>
        <v>0</v>
      </c>
      <c r="AE236" s="3">
        <f t="shared" si="263"/>
        <v>0</v>
      </c>
      <c r="AF236" s="3">
        <f t="shared" si="264"/>
        <v>15.750999999999999</v>
      </c>
      <c r="AG236" s="3">
        <f t="shared" si="265"/>
        <v>19.896000000000001</v>
      </c>
      <c r="AH236" s="3">
        <f t="shared" si="266"/>
        <v>242.06799999999998</v>
      </c>
      <c r="AI236" s="3">
        <f t="shared" si="267"/>
        <v>12.434999999999999</v>
      </c>
      <c r="AJ236" s="3">
        <f t="shared" si="268"/>
        <v>41.449999999999996</v>
      </c>
      <c r="AK236" s="3">
        <f t="shared" si="269"/>
        <v>0</v>
      </c>
      <c r="AL236" s="3">
        <f t="shared" si="270"/>
        <v>0</v>
      </c>
      <c r="AM236" s="3">
        <f t="shared" si="271"/>
        <v>0</v>
      </c>
      <c r="AN236" s="3">
        <f t="shared" si="272"/>
        <v>2.4870000000000001</v>
      </c>
      <c r="AO236" s="3">
        <f t="shared" si="273"/>
        <v>0</v>
      </c>
      <c r="AP236" s="3">
        <f t="shared" si="274"/>
        <v>0</v>
      </c>
      <c r="AQ236" s="83">
        <f t="shared" si="275"/>
        <v>336.57399999999996</v>
      </c>
      <c r="AR236" s="3">
        <f t="shared" si="276"/>
        <v>336.57399999999996</v>
      </c>
      <c r="AS236" s="3">
        <f t="shared" si="277"/>
        <v>335.90517296676842</v>
      </c>
      <c r="AT236" s="3">
        <f t="shared" si="278"/>
        <v>0</v>
      </c>
      <c r="AU236" s="3">
        <f t="shared" si="279"/>
        <v>1.8181729667684337</v>
      </c>
      <c r="AV236" s="3">
        <f t="shared" si="280"/>
        <v>0.66882703323154635</v>
      </c>
      <c r="AW236" s="3">
        <f t="shared" si="281"/>
        <v>0</v>
      </c>
      <c r="AX236" s="46">
        <v>0.91158456071545435</v>
      </c>
      <c r="AY236">
        <v>0.73107075463145699</v>
      </c>
      <c r="AZ236" s="38">
        <v>0.918367094636798</v>
      </c>
      <c r="BB236" s="6">
        <v>1932</v>
      </c>
      <c r="BC236" s="122">
        <f t="shared" si="232"/>
        <v>368.29716784851297</v>
      </c>
      <c r="BD236" s="122">
        <f t="shared" si="240"/>
        <v>0</v>
      </c>
      <c r="BE236" s="122">
        <f t="shared" si="248"/>
        <v>0</v>
      </c>
      <c r="BF236" s="122">
        <f t="shared" si="249"/>
        <v>17.151093600788595</v>
      </c>
      <c r="BG236" s="122">
        <f t="shared" si="250"/>
        <v>21.664539285206647</v>
      </c>
      <c r="BH236" s="122">
        <f t="shared" si="251"/>
        <v>263.58522797001416</v>
      </c>
      <c r="BI236" s="122">
        <f t="shared" si="252"/>
        <v>13.540337053254152</v>
      </c>
      <c r="BJ236" s="122">
        <f t="shared" si="253"/>
        <v>45.134456844180505</v>
      </c>
      <c r="BK236" s="122">
        <f t="shared" si="254"/>
        <v>0</v>
      </c>
      <c r="BL236" s="122">
        <f t="shared" si="255"/>
        <v>0</v>
      </c>
      <c r="BM236" s="122">
        <f t="shared" si="256"/>
        <v>0</v>
      </c>
      <c r="BN236" s="122">
        <f t="shared" si="257"/>
        <v>2.7080674106508309</v>
      </c>
      <c r="BO236" s="122">
        <f t="shared" si="259"/>
        <v>0</v>
      </c>
      <c r="BP236" s="122">
        <f t="shared" si="258"/>
        <v>0</v>
      </c>
      <c r="BQ236" s="122">
        <f t="shared" si="241"/>
        <v>363.78372216409485</v>
      </c>
      <c r="BR236" s="124">
        <f t="shared" si="242"/>
        <v>363.05544363894143</v>
      </c>
      <c r="BS236" s="32">
        <f t="shared" si="243"/>
        <v>0</v>
      </c>
      <c r="BT236" s="32">
        <f t="shared" si="244"/>
        <v>1.9797888854973587</v>
      </c>
      <c r="BU236" s="31">
        <f t="shared" si="245"/>
        <v>5.2417242095715437</v>
      </c>
      <c r="BV236" s="31">
        <f t="shared" si="246"/>
        <v>0</v>
      </c>
      <c r="BW236" s="36">
        <f t="shared" si="247"/>
        <v>0.72827852515347224</v>
      </c>
      <c r="BX236" s="46">
        <v>0.91158456071545435</v>
      </c>
      <c r="BY236">
        <v>0.73107075463145699</v>
      </c>
      <c r="BZ236" s="38">
        <v>0.918367094636798</v>
      </c>
    </row>
    <row r="237" spans="2:78">
      <c r="B237" s="6">
        <v>1933</v>
      </c>
      <c r="C237">
        <v>290.77999999999997</v>
      </c>
      <c r="F237">
        <v>19</v>
      </c>
      <c r="G237">
        <v>25.2</v>
      </c>
      <c r="H237">
        <v>181.3</v>
      </c>
      <c r="I237">
        <v>12.1</v>
      </c>
      <c r="J237">
        <v>52.2</v>
      </c>
      <c r="N237">
        <v>0.6</v>
      </c>
      <c r="Q237" s="89">
        <f t="shared" ref="Q237:Q244" si="282">SUM(D237:P237)</f>
        <v>290.40000000000003</v>
      </c>
      <c r="R237" s="71">
        <f t="shared" si="212"/>
        <v>290.23816429170739</v>
      </c>
      <c r="S237" s="71">
        <f t="shared" si="213"/>
        <v>0</v>
      </c>
      <c r="T237" s="71">
        <f t="shared" si="214"/>
        <v>0.43816429170740023</v>
      </c>
      <c r="U237" s="71">
        <f t="shared" si="215"/>
        <v>0.16183570829264227</v>
      </c>
      <c r="V237" s="71">
        <f t="shared" si="216"/>
        <v>0</v>
      </c>
      <c r="W237" s="71">
        <f t="shared" si="217"/>
        <v>0.16183570829259977</v>
      </c>
      <c r="X237" s="46">
        <v>0.91248690371625896</v>
      </c>
      <c r="Y237">
        <v>0.73027381951233372</v>
      </c>
      <c r="Z237" s="38">
        <v>0.91838206847484538</v>
      </c>
      <c r="AB237" s="6">
        <v>1933</v>
      </c>
      <c r="AC237" s="3">
        <f t="shared" si="261"/>
        <v>241.05661999999995</v>
      </c>
      <c r="AD237" s="3">
        <f t="shared" si="262"/>
        <v>0</v>
      </c>
      <c r="AE237" s="3">
        <f t="shared" si="263"/>
        <v>0</v>
      </c>
      <c r="AF237" s="3">
        <f t="shared" si="264"/>
        <v>25.035799999999998</v>
      </c>
      <c r="AG237" s="3">
        <f t="shared" si="265"/>
        <v>20.890799999999999</v>
      </c>
      <c r="AH237" s="3">
        <f t="shared" si="266"/>
        <v>150.29769999999999</v>
      </c>
      <c r="AI237" s="3">
        <f t="shared" si="267"/>
        <v>10.030899999999999</v>
      </c>
      <c r="AJ237" s="3">
        <f t="shared" si="268"/>
        <v>43.273800000000001</v>
      </c>
      <c r="AK237" s="3">
        <f t="shared" si="269"/>
        <v>0</v>
      </c>
      <c r="AL237" s="3">
        <f t="shared" si="270"/>
        <v>0</v>
      </c>
      <c r="AM237" s="3">
        <f t="shared" si="271"/>
        <v>0</v>
      </c>
      <c r="AN237" s="3">
        <f t="shared" si="272"/>
        <v>0.49739999999999995</v>
      </c>
      <c r="AO237" s="3">
        <f t="shared" si="273"/>
        <v>0</v>
      </c>
      <c r="AP237" s="3">
        <f t="shared" si="274"/>
        <v>0</v>
      </c>
      <c r="AQ237" s="83">
        <f t="shared" si="275"/>
        <v>240.74160000000001</v>
      </c>
      <c r="AR237" s="3">
        <f t="shared" si="276"/>
        <v>240.74160000000001</v>
      </c>
      <c r="AS237" s="3">
        <f t="shared" si="277"/>
        <v>240.60743819782542</v>
      </c>
      <c r="AT237" s="3">
        <f t="shared" si="278"/>
        <v>0</v>
      </c>
      <c r="AU237" s="3">
        <f t="shared" si="279"/>
        <v>0.36323819782543476</v>
      </c>
      <c r="AV237" s="3">
        <f t="shared" si="280"/>
        <v>0.13416180217460044</v>
      </c>
      <c r="AW237" s="3">
        <f t="shared" si="281"/>
        <v>0</v>
      </c>
      <c r="AX237" s="46">
        <v>0.91248690371625896</v>
      </c>
      <c r="AY237">
        <v>0.73027381951233372</v>
      </c>
      <c r="AZ237" s="38">
        <v>0.91838206847484538</v>
      </c>
      <c r="BB237" s="6">
        <v>1933</v>
      </c>
      <c r="BC237" s="122">
        <f t="shared" si="232"/>
        <v>262.4796675313163</v>
      </c>
      <c r="BD237" s="122">
        <f t="shared" si="240"/>
        <v>0</v>
      </c>
      <c r="BE237" s="122">
        <f t="shared" si="248"/>
        <v>0</v>
      </c>
      <c r="BF237" s="122">
        <f t="shared" si="249"/>
        <v>27.260767451151224</v>
      </c>
      <c r="BG237" s="122">
        <f t="shared" si="250"/>
        <v>22.747395356589763</v>
      </c>
      <c r="BH237" s="122">
        <f t="shared" si="251"/>
        <v>163.65487214879857</v>
      </c>
      <c r="BI237" s="122">
        <f t="shared" si="252"/>
        <v>10.922360468838734</v>
      </c>
      <c r="BJ237" s="122">
        <f t="shared" si="253"/>
        <v>47.119604667221651</v>
      </c>
      <c r="BK237" s="122">
        <f t="shared" si="254"/>
        <v>0</v>
      </c>
      <c r="BL237" s="122">
        <f t="shared" si="255"/>
        <v>0</v>
      </c>
      <c r="BM237" s="122">
        <f t="shared" si="256"/>
        <v>0</v>
      </c>
      <c r="BN237" s="122">
        <f t="shared" si="257"/>
        <v>0.54160465134737523</v>
      </c>
      <c r="BO237" s="122">
        <f t="shared" si="259"/>
        <v>0</v>
      </c>
      <c r="BP237" s="122">
        <f t="shared" si="258"/>
        <v>0</v>
      </c>
      <c r="BQ237" s="122">
        <f t="shared" si="241"/>
        <v>272.24660474394733</v>
      </c>
      <c r="BR237" s="124">
        <f t="shared" si="242"/>
        <v>272.10051979000508</v>
      </c>
      <c r="BS237" s="32">
        <f t="shared" si="243"/>
        <v>0</v>
      </c>
      <c r="BT237" s="32">
        <f t="shared" si="244"/>
        <v>0.39551969740509352</v>
      </c>
      <c r="BU237" s="31">
        <f t="shared" si="245"/>
        <v>-9.6208522586887852</v>
      </c>
      <c r="BV237" s="31">
        <f t="shared" si="246"/>
        <v>0</v>
      </c>
      <c r="BW237" s="36">
        <f t="shared" si="247"/>
        <v>0.14608495394228171</v>
      </c>
      <c r="BX237" s="46">
        <v>0.91248690371625896</v>
      </c>
      <c r="BY237">
        <v>0.73027381951233372</v>
      </c>
      <c r="BZ237" s="38">
        <v>0.91838206847484538</v>
      </c>
    </row>
    <row r="238" spans="2:78">
      <c r="B238" s="6">
        <v>1934</v>
      </c>
      <c r="C238">
        <v>320.096</v>
      </c>
      <c r="F238">
        <v>30.2</v>
      </c>
      <c r="G238">
        <v>37.299999999999997</v>
      </c>
      <c r="H238">
        <v>195.6</v>
      </c>
      <c r="I238">
        <v>10.6</v>
      </c>
      <c r="J238">
        <v>45</v>
      </c>
      <c r="N238">
        <v>0.9</v>
      </c>
      <c r="Q238" s="89">
        <f t="shared" si="282"/>
        <v>319.60000000000002</v>
      </c>
      <c r="R238" s="71">
        <f t="shared" si="212"/>
        <v>319.35901483430297</v>
      </c>
      <c r="S238" s="71">
        <f t="shared" si="213"/>
        <v>0</v>
      </c>
      <c r="T238" s="71">
        <f t="shared" si="214"/>
        <v>0.65901483430293606</v>
      </c>
      <c r="U238" s="71">
        <f t="shared" si="215"/>
        <v>0.24098516569705453</v>
      </c>
      <c r="V238" s="71">
        <f t="shared" si="216"/>
        <v>0</v>
      </c>
      <c r="W238" s="71">
        <f t="shared" si="217"/>
        <v>0.24098516569706399</v>
      </c>
      <c r="X238" s="46">
        <v>0.91360969333184983</v>
      </c>
      <c r="Y238">
        <v>0.73223870478104003</v>
      </c>
      <c r="Z238" s="38">
        <v>0.9400677156460554</v>
      </c>
      <c r="AB238" s="6">
        <v>1934</v>
      </c>
      <c r="AC238" s="3">
        <f t="shared" si="261"/>
        <v>265.35958399999998</v>
      </c>
      <c r="AD238" s="3">
        <f t="shared" si="262"/>
        <v>0</v>
      </c>
      <c r="AE238" s="3">
        <f t="shared" si="263"/>
        <v>0</v>
      </c>
      <c r="AF238" s="3">
        <f t="shared" si="264"/>
        <v>26.196400000000001</v>
      </c>
      <c r="AG238" s="3">
        <f t="shared" si="265"/>
        <v>30.921699999999998</v>
      </c>
      <c r="AH238" s="3">
        <f t="shared" si="266"/>
        <v>162.1524</v>
      </c>
      <c r="AI238" s="3">
        <f t="shared" si="267"/>
        <v>8.7873999999999999</v>
      </c>
      <c r="AJ238" s="3">
        <f t="shared" si="268"/>
        <v>37.305</v>
      </c>
      <c r="AK238" s="3">
        <f t="shared" si="269"/>
        <v>0</v>
      </c>
      <c r="AL238" s="3">
        <f t="shared" si="270"/>
        <v>0</v>
      </c>
      <c r="AM238" s="3">
        <f t="shared" si="271"/>
        <v>0</v>
      </c>
      <c r="AN238" s="3">
        <f t="shared" si="272"/>
        <v>0.74609999999999999</v>
      </c>
      <c r="AO238" s="3">
        <f t="shared" si="273"/>
        <v>0</v>
      </c>
      <c r="AP238" s="3">
        <f t="shared" si="274"/>
        <v>0</v>
      </c>
      <c r="AQ238" s="83">
        <f t="shared" si="275"/>
        <v>264.94839999999999</v>
      </c>
      <c r="AR238" s="3">
        <f t="shared" si="276"/>
        <v>264.94839999999999</v>
      </c>
      <c r="AS238" s="3">
        <f t="shared" si="277"/>
        <v>264.74862329763715</v>
      </c>
      <c r="AT238" s="3">
        <f t="shared" si="278"/>
        <v>0</v>
      </c>
      <c r="AU238" s="3">
        <f t="shared" si="279"/>
        <v>0.54632329763713394</v>
      </c>
      <c r="AV238" s="3">
        <f t="shared" si="280"/>
        <v>0.19977670236285819</v>
      </c>
      <c r="AW238" s="3">
        <f t="shared" si="281"/>
        <v>0</v>
      </c>
      <c r="AX238" s="46">
        <v>0.91360969333184983</v>
      </c>
      <c r="AY238">
        <v>0.73223870478104003</v>
      </c>
      <c r="AZ238" s="38">
        <v>0.9400677156460554</v>
      </c>
      <c r="BB238" s="6">
        <v>1934</v>
      </c>
      <c r="BC238" s="122">
        <f t="shared" si="232"/>
        <v>282.27709513206008</v>
      </c>
      <c r="BD238" s="122">
        <f t="shared" si="240"/>
        <v>0</v>
      </c>
      <c r="BE238" s="122">
        <f t="shared" si="248"/>
        <v>0</v>
      </c>
      <c r="BF238" s="122">
        <f t="shared" si="249"/>
        <v>27.866503193332935</v>
      </c>
      <c r="BG238" s="122">
        <f t="shared" si="250"/>
        <v>32.893055984535394</v>
      </c>
      <c r="BH238" s="122">
        <f t="shared" si="251"/>
        <v>172.49012736126335</v>
      </c>
      <c r="BI238" s="122">
        <f t="shared" si="252"/>
        <v>9.3476244889028202</v>
      </c>
      <c r="BJ238" s="122">
        <f t="shared" si="253"/>
        <v>39.683311509493102</v>
      </c>
      <c r="BK238" s="122">
        <f t="shared" si="254"/>
        <v>0</v>
      </c>
      <c r="BL238" s="122">
        <f t="shared" si="255"/>
        <v>0</v>
      </c>
      <c r="BM238" s="122">
        <f t="shared" si="256"/>
        <v>0</v>
      </c>
      <c r="BN238" s="122">
        <f t="shared" si="257"/>
        <v>0.79366623018986204</v>
      </c>
      <c r="BO238" s="122">
        <f t="shared" si="259"/>
        <v>0</v>
      </c>
      <c r="BP238" s="122">
        <f t="shared" si="258"/>
        <v>0</v>
      </c>
      <c r="BQ238" s="122">
        <f t="shared" si="241"/>
        <v>283.07428876771746</v>
      </c>
      <c r="BR238" s="124">
        <f t="shared" si="242"/>
        <v>282.8617756699503</v>
      </c>
      <c r="BS238" s="32">
        <f t="shared" si="243"/>
        <v>0</v>
      </c>
      <c r="BT238" s="32">
        <f t="shared" si="244"/>
        <v>0.5811531324226753</v>
      </c>
      <c r="BU238" s="31">
        <f t="shared" si="245"/>
        <v>-0.58468053789022179</v>
      </c>
      <c r="BV238" s="31">
        <f t="shared" si="246"/>
        <v>0</v>
      </c>
      <c r="BW238" s="36">
        <f t="shared" si="247"/>
        <v>0.21251309776718674</v>
      </c>
      <c r="BX238" s="46">
        <v>0.91360969333184983</v>
      </c>
      <c r="BY238">
        <v>0.73223870478104003</v>
      </c>
      <c r="BZ238" s="38">
        <v>0.9400677156460554</v>
      </c>
    </row>
    <row r="239" spans="2:78">
      <c r="B239" s="6">
        <v>1935</v>
      </c>
      <c r="C239">
        <v>246.482</v>
      </c>
      <c r="F239">
        <v>31.6</v>
      </c>
      <c r="G239">
        <v>31.8</v>
      </c>
      <c r="H239">
        <v>126.7</v>
      </c>
      <c r="I239">
        <v>9.6999999999999993</v>
      </c>
      <c r="J239">
        <v>45.5</v>
      </c>
      <c r="N239">
        <v>0.9</v>
      </c>
      <c r="Q239" s="89">
        <f t="shared" si="282"/>
        <v>246.20000000000002</v>
      </c>
      <c r="R239" s="71">
        <f t="shared" si="212"/>
        <v>245.95996441641816</v>
      </c>
      <c r="S239" s="71">
        <f t="shared" si="213"/>
        <v>0</v>
      </c>
      <c r="T239" s="71">
        <f t="shared" si="214"/>
        <v>0.65996441641814185</v>
      </c>
      <c r="U239" s="71">
        <f t="shared" si="215"/>
        <v>0.24003558358185728</v>
      </c>
      <c r="V239" s="71">
        <f t="shared" si="216"/>
        <v>0</v>
      </c>
      <c r="W239" s="71">
        <f t="shared" si="217"/>
        <v>0.24003558358185823</v>
      </c>
      <c r="X239" s="46">
        <v>0.9155792050442596</v>
      </c>
      <c r="Y239">
        <v>0.73329379602015754</v>
      </c>
      <c r="Z239" s="38">
        <v>1</v>
      </c>
      <c r="AB239" s="6">
        <v>1935</v>
      </c>
      <c r="AC239" s="3">
        <f t="shared" si="261"/>
        <v>204.33357799999999</v>
      </c>
      <c r="AD239" s="3">
        <f t="shared" si="262"/>
        <v>0</v>
      </c>
      <c r="AE239" s="3">
        <f t="shared" si="263"/>
        <v>0</v>
      </c>
      <c r="AF239" s="3">
        <f t="shared" si="264"/>
        <v>26.030599999999996</v>
      </c>
      <c r="AG239" s="3">
        <f t="shared" si="265"/>
        <v>26.362199999999998</v>
      </c>
      <c r="AH239" s="3">
        <f t="shared" si="266"/>
        <v>105.0343</v>
      </c>
      <c r="AI239" s="3">
        <f t="shared" si="267"/>
        <v>8.0412999999999997</v>
      </c>
      <c r="AJ239" s="3">
        <f t="shared" si="268"/>
        <v>37.719499999999996</v>
      </c>
      <c r="AK239" s="3">
        <f t="shared" si="269"/>
        <v>0</v>
      </c>
      <c r="AL239" s="3">
        <f t="shared" si="270"/>
        <v>0</v>
      </c>
      <c r="AM239" s="3">
        <f t="shared" si="271"/>
        <v>0</v>
      </c>
      <c r="AN239" s="3">
        <f t="shared" si="272"/>
        <v>0.74609999999999999</v>
      </c>
      <c r="AO239" s="3">
        <f t="shared" si="273"/>
        <v>0</v>
      </c>
      <c r="AP239" s="3">
        <f t="shared" si="274"/>
        <v>0</v>
      </c>
      <c r="AQ239" s="83">
        <f t="shared" si="275"/>
        <v>204.09980000000002</v>
      </c>
      <c r="AR239" s="3">
        <f t="shared" si="276"/>
        <v>204.09980000000002</v>
      </c>
      <c r="AS239" s="3">
        <f t="shared" si="277"/>
        <v>203.90081050121066</v>
      </c>
      <c r="AT239" s="3">
        <f t="shared" si="278"/>
        <v>0</v>
      </c>
      <c r="AU239" s="3">
        <f t="shared" si="279"/>
        <v>0.54711050121063953</v>
      </c>
      <c r="AV239" s="3">
        <f t="shared" si="280"/>
        <v>0.19898949878935968</v>
      </c>
      <c r="AW239" s="3">
        <f t="shared" si="281"/>
        <v>0</v>
      </c>
      <c r="AX239" s="46">
        <v>0.9155792050442596</v>
      </c>
      <c r="AY239">
        <v>0.73329379602015754</v>
      </c>
      <c r="AZ239" s="38">
        <v>1</v>
      </c>
      <c r="BB239" s="6">
        <v>1935</v>
      </c>
      <c r="BC239" s="122">
        <f t="shared" si="232"/>
        <v>204.33357799999999</v>
      </c>
      <c r="BD239" s="122">
        <f t="shared" si="240"/>
        <v>0</v>
      </c>
      <c r="BE239" s="122">
        <f t="shared" si="248"/>
        <v>0</v>
      </c>
      <c r="BF239" s="122">
        <f t="shared" si="249"/>
        <v>26.030599999999996</v>
      </c>
      <c r="BG239" s="122">
        <f t="shared" si="250"/>
        <v>26.362199999999998</v>
      </c>
      <c r="BH239" s="122">
        <f t="shared" si="251"/>
        <v>105.0343</v>
      </c>
      <c r="BI239" s="122">
        <f t="shared" si="252"/>
        <v>8.0412999999999997</v>
      </c>
      <c r="BJ239" s="122">
        <f t="shared" si="253"/>
        <v>37.719499999999996</v>
      </c>
      <c r="BK239" s="122">
        <f t="shared" si="254"/>
        <v>0</v>
      </c>
      <c r="BL239" s="122">
        <f t="shared" si="255"/>
        <v>0</v>
      </c>
      <c r="BM239" s="122">
        <f t="shared" si="256"/>
        <v>0</v>
      </c>
      <c r="BN239" s="122">
        <f t="shared" si="257"/>
        <v>0.74609999999999999</v>
      </c>
      <c r="BO239" s="122">
        <f t="shared" si="259"/>
        <v>0</v>
      </c>
      <c r="BP239" s="122">
        <f t="shared" si="258"/>
        <v>0</v>
      </c>
      <c r="BQ239" s="122">
        <f t="shared" si="241"/>
        <v>203.93400000000003</v>
      </c>
      <c r="BR239" s="124">
        <f t="shared" si="242"/>
        <v>203.73501050121067</v>
      </c>
      <c r="BS239" s="32">
        <f t="shared" si="243"/>
        <v>0</v>
      </c>
      <c r="BT239" s="32">
        <f t="shared" si="244"/>
        <v>0.54711050121063953</v>
      </c>
      <c r="BU239" s="31">
        <f t="shared" si="245"/>
        <v>0.59856749878932192</v>
      </c>
      <c r="BV239" s="31">
        <f t="shared" si="246"/>
        <v>0</v>
      </c>
      <c r="BW239" s="36">
        <f t="shared" si="247"/>
        <v>0.19898949878936045</v>
      </c>
      <c r="BX239" s="46">
        <v>0.9155792050442596</v>
      </c>
      <c r="BY239">
        <v>0.73329379602015754</v>
      </c>
      <c r="BZ239" s="38">
        <v>1</v>
      </c>
    </row>
    <row r="240" spans="2:78">
      <c r="B240" s="6">
        <v>1936</v>
      </c>
      <c r="C240">
        <v>314.37299999999999</v>
      </c>
      <c r="F240">
        <v>31.4</v>
      </c>
      <c r="G240">
        <v>38.6</v>
      </c>
      <c r="H240">
        <v>182.4</v>
      </c>
      <c r="I240">
        <v>10.3</v>
      </c>
      <c r="J240">
        <v>50.8</v>
      </c>
      <c r="N240">
        <v>0.6</v>
      </c>
      <c r="Q240" s="89">
        <f t="shared" si="282"/>
        <v>314.10000000000002</v>
      </c>
      <c r="R240" s="71">
        <f t="shared" si="212"/>
        <v>313.94028733786723</v>
      </c>
      <c r="S240" s="71">
        <f t="shared" si="213"/>
        <v>0</v>
      </c>
      <c r="T240" s="71">
        <f t="shared" si="214"/>
        <v>0.44028733786724095</v>
      </c>
      <c r="U240" s="71">
        <f t="shared" si="215"/>
        <v>0.15971266213279023</v>
      </c>
      <c r="V240" s="71">
        <f t="shared" si="216"/>
        <v>0</v>
      </c>
      <c r="W240" s="71">
        <f t="shared" si="217"/>
        <v>0.15971266213275903</v>
      </c>
      <c r="X240" s="46">
        <v>0.91787527057688512</v>
      </c>
      <c r="Y240">
        <v>0.73381222977873495</v>
      </c>
      <c r="Z240" s="38">
        <v>1.0386322320998254</v>
      </c>
      <c r="AB240" s="6">
        <v>1936</v>
      </c>
      <c r="AC240" s="3">
        <f t="shared" si="261"/>
        <v>260.61521699999997</v>
      </c>
      <c r="AD240" s="3">
        <f t="shared" si="262"/>
        <v>0</v>
      </c>
      <c r="AE240" s="3">
        <f t="shared" si="263"/>
        <v>0</v>
      </c>
      <c r="AF240" s="3">
        <f t="shared" si="264"/>
        <v>28.766300000000001</v>
      </c>
      <c r="AG240" s="3">
        <f t="shared" si="265"/>
        <v>31.999399999999998</v>
      </c>
      <c r="AH240" s="3">
        <f t="shared" si="266"/>
        <v>151.20959999999999</v>
      </c>
      <c r="AI240" s="3">
        <f t="shared" si="267"/>
        <v>8.5387000000000004</v>
      </c>
      <c r="AJ240" s="3">
        <f t="shared" si="268"/>
        <v>42.113199999999999</v>
      </c>
      <c r="AK240" s="3">
        <f t="shared" si="269"/>
        <v>0</v>
      </c>
      <c r="AL240" s="3">
        <f t="shared" si="270"/>
        <v>0</v>
      </c>
      <c r="AM240" s="3">
        <f t="shared" si="271"/>
        <v>0</v>
      </c>
      <c r="AN240" s="3">
        <f t="shared" si="272"/>
        <v>0.49739999999999995</v>
      </c>
      <c r="AO240" s="3">
        <f t="shared" si="273"/>
        <v>0</v>
      </c>
      <c r="AP240" s="3">
        <f t="shared" si="274"/>
        <v>0</v>
      </c>
      <c r="AQ240" s="83">
        <f t="shared" si="275"/>
        <v>260.38889999999998</v>
      </c>
      <c r="AR240" s="3">
        <f t="shared" si="276"/>
        <v>260.38889999999998</v>
      </c>
      <c r="AS240" s="3">
        <f t="shared" si="277"/>
        <v>260.25649820309195</v>
      </c>
      <c r="AT240" s="3">
        <f t="shared" si="278"/>
        <v>0</v>
      </c>
      <c r="AU240" s="3">
        <f t="shared" si="279"/>
        <v>0.36499820309194275</v>
      </c>
      <c r="AV240" s="3">
        <f t="shared" si="280"/>
        <v>0.1324017969080831</v>
      </c>
      <c r="AW240" s="3">
        <f t="shared" si="281"/>
        <v>0</v>
      </c>
      <c r="AX240" s="46">
        <v>0.91787527057688512</v>
      </c>
      <c r="AY240">
        <v>0.73381222977873495</v>
      </c>
      <c r="AZ240" s="38">
        <v>1.0386322320998254</v>
      </c>
      <c r="BB240" s="6">
        <v>1936</v>
      </c>
      <c r="BC240" s="122">
        <f t="shared" si="232"/>
        <v>250.92155716476131</v>
      </c>
      <c r="BD240" s="122">
        <f t="shared" si="240"/>
        <v>0</v>
      </c>
      <c r="BE240" s="122">
        <f t="shared" si="248"/>
        <v>0</v>
      </c>
      <c r="BF240" s="122">
        <f t="shared" si="249"/>
        <v>27.696328990139797</v>
      </c>
      <c r="BG240" s="122">
        <f t="shared" si="250"/>
        <v>30.809172882403345</v>
      </c>
      <c r="BH240" s="122">
        <f t="shared" si="251"/>
        <v>145.58531434586453</v>
      </c>
      <c r="BI240" s="122">
        <f t="shared" si="252"/>
        <v>8.2211005359780955</v>
      </c>
      <c r="BJ240" s="122">
        <f t="shared" si="253"/>
        <v>40.5467871094842</v>
      </c>
      <c r="BK240" s="122">
        <f t="shared" si="254"/>
        <v>0</v>
      </c>
      <c r="BL240" s="122">
        <f t="shared" si="255"/>
        <v>0</v>
      </c>
      <c r="BM240" s="122">
        <f t="shared" si="256"/>
        <v>0</v>
      </c>
      <c r="BN240" s="122">
        <f t="shared" si="257"/>
        <v>0.47889906034823854</v>
      </c>
      <c r="BO240" s="122">
        <f t="shared" si="259"/>
        <v>0</v>
      </c>
      <c r="BP240" s="122">
        <f t="shared" si="258"/>
        <v>0</v>
      </c>
      <c r="BQ240" s="122">
        <f t="shared" si="241"/>
        <v>253.3376029242182</v>
      </c>
      <c r="BR240" s="124">
        <f t="shared" si="242"/>
        <v>253.21012585118305</v>
      </c>
      <c r="BS240" s="32">
        <f t="shared" si="243"/>
        <v>0</v>
      </c>
      <c r="BT240" s="32">
        <f t="shared" si="244"/>
        <v>0.35142198731308188</v>
      </c>
      <c r="BU240" s="31">
        <f t="shared" si="245"/>
        <v>-2.2885686864217405</v>
      </c>
      <c r="BV240" s="31">
        <f t="shared" si="246"/>
        <v>0</v>
      </c>
      <c r="BW240" s="36">
        <f t="shared" si="247"/>
        <v>0.12747707303515665</v>
      </c>
      <c r="BX240" s="46">
        <v>0.91787527057688512</v>
      </c>
      <c r="BY240">
        <v>0.73381222977873495</v>
      </c>
      <c r="BZ240" s="38">
        <v>1.0386322320998254</v>
      </c>
    </row>
    <row r="241" spans="2:78">
      <c r="B241" s="6">
        <v>1937</v>
      </c>
      <c r="C241">
        <v>428.346</v>
      </c>
      <c r="E241">
        <v>0.2</v>
      </c>
      <c r="F241">
        <v>34.700000000000003</v>
      </c>
      <c r="G241">
        <v>40.299999999999997</v>
      </c>
      <c r="H241">
        <v>287.10000000000002</v>
      </c>
      <c r="I241">
        <v>12.7</v>
      </c>
      <c r="J241">
        <v>50.9</v>
      </c>
      <c r="N241">
        <v>2.1</v>
      </c>
      <c r="Q241" s="89">
        <f t="shared" si="282"/>
        <v>428</v>
      </c>
      <c r="R241" s="71">
        <f t="shared" si="212"/>
        <v>427.44164750359892</v>
      </c>
      <c r="S241" s="71">
        <f t="shared" si="213"/>
        <v>0</v>
      </c>
      <c r="T241" s="71">
        <f t="shared" si="214"/>
        <v>1.5416475035989439</v>
      </c>
      <c r="U241" s="71">
        <f t="shared" si="215"/>
        <v>0.55835249640108486</v>
      </c>
      <c r="V241" s="71">
        <f t="shared" si="216"/>
        <v>0</v>
      </c>
      <c r="W241" s="71">
        <f t="shared" si="217"/>
        <v>0.55835249640105611</v>
      </c>
      <c r="X241" s="46">
        <v>0.91825504630490407</v>
      </c>
      <c r="Y241">
        <v>0.73411785885663994</v>
      </c>
      <c r="Z241" s="38">
        <v>1.2424171719599746</v>
      </c>
      <c r="AB241" s="6">
        <v>1937</v>
      </c>
      <c r="AC241" s="3">
        <f t="shared" si="261"/>
        <v>355.09883400000001</v>
      </c>
      <c r="AD241" s="3">
        <f t="shared" si="262"/>
        <v>0</v>
      </c>
      <c r="AE241" s="3">
        <f t="shared" si="263"/>
        <v>0.1658</v>
      </c>
      <c r="AF241" s="3">
        <f t="shared" si="264"/>
        <v>24.7042</v>
      </c>
      <c r="AG241" s="3">
        <f t="shared" si="265"/>
        <v>33.408699999999996</v>
      </c>
      <c r="AH241" s="3">
        <f t="shared" si="266"/>
        <v>238.0059</v>
      </c>
      <c r="AI241" s="3">
        <f t="shared" si="267"/>
        <v>10.5283</v>
      </c>
      <c r="AJ241" s="3">
        <f t="shared" si="268"/>
        <v>42.196099999999994</v>
      </c>
      <c r="AK241" s="3">
        <f t="shared" si="269"/>
        <v>0</v>
      </c>
      <c r="AL241" s="3">
        <f t="shared" si="270"/>
        <v>0</v>
      </c>
      <c r="AM241" s="3">
        <f t="shared" si="271"/>
        <v>0</v>
      </c>
      <c r="AN241" s="3">
        <f t="shared" si="272"/>
        <v>1.7408999999999999</v>
      </c>
      <c r="AO241" s="3">
        <f t="shared" si="273"/>
        <v>0</v>
      </c>
      <c r="AP241" s="3">
        <f t="shared" si="274"/>
        <v>0</v>
      </c>
      <c r="AQ241" s="83">
        <f t="shared" si="275"/>
        <v>354.81199999999995</v>
      </c>
      <c r="AR241" s="3">
        <f t="shared" si="276"/>
        <v>354.81199999999995</v>
      </c>
      <c r="AS241" s="3">
        <f t="shared" si="277"/>
        <v>354.34912578048346</v>
      </c>
      <c r="AT241" s="3">
        <f t="shared" si="278"/>
        <v>0</v>
      </c>
      <c r="AU241" s="3">
        <f t="shared" si="279"/>
        <v>1.2780257804835244</v>
      </c>
      <c r="AV241" s="3">
        <f t="shared" si="280"/>
        <v>0.46287421951649932</v>
      </c>
      <c r="AW241" s="3">
        <f t="shared" si="281"/>
        <v>0</v>
      </c>
      <c r="AX241" s="46">
        <v>0.91825504630490407</v>
      </c>
      <c r="AY241">
        <v>0.73411785885663994</v>
      </c>
      <c r="AZ241" s="38">
        <v>1.2424171719599746</v>
      </c>
      <c r="BB241" s="6">
        <v>1937</v>
      </c>
      <c r="BC241" s="122">
        <f t="shared" si="232"/>
        <v>285.81288315567468</v>
      </c>
      <c r="BD241" s="122">
        <f t="shared" si="240"/>
        <v>0</v>
      </c>
      <c r="BE241" s="122">
        <f t="shared" si="248"/>
        <v>0.1334495399306517</v>
      </c>
      <c r="BF241" s="122">
        <f t="shared" si="249"/>
        <v>19.883981449667104</v>
      </c>
      <c r="BG241" s="122">
        <f t="shared" si="250"/>
        <v>26.890082296026318</v>
      </c>
      <c r="BH241" s="122">
        <f t="shared" si="251"/>
        <v>191.56681457045053</v>
      </c>
      <c r="BI241" s="122">
        <f t="shared" si="252"/>
        <v>8.4740457855963829</v>
      </c>
      <c r="BJ241" s="122">
        <f t="shared" si="253"/>
        <v>33.962907912350857</v>
      </c>
      <c r="BK241" s="122">
        <f t="shared" si="254"/>
        <v>0</v>
      </c>
      <c r="BL241" s="122">
        <f t="shared" si="255"/>
        <v>0</v>
      </c>
      <c r="BM241" s="122">
        <f t="shared" si="256"/>
        <v>0</v>
      </c>
      <c r="BN241" s="122">
        <f t="shared" si="257"/>
        <v>1.4012201692718429</v>
      </c>
      <c r="BO241" s="122">
        <f t="shared" si="259"/>
        <v>0</v>
      </c>
      <c r="BP241" s="122">
        <f t="shared" si="258"/>
        <v>0</v>
      </c>
      <c r="BQ241" s="122">
        <f t="shared" si="241"/>
        <v>282.31250172329368</v>
      </c>
      <c r="BR241" s="124">
        <f t="shared" si="242"/>
        <v>281.8064927645438</v>
      </c>
      <c r="BS241" s="32">
        <f t="shared" si="243"/>
        <v>0</v>
      </c>
      <c r="BT241" s="32">
        <f t="shared" si="244"/>
        <v>1.028660750452584</v>
      </c>
      <c r="BU241" s="31">
        <f t="shared" si="245"/>
        <v>4.0063903911308785</v>
      </c>
      <c r="BV241" s="31">
        <f t="shared" si="246"/>
        <v>0.1334495399306517</v>
      </c>
      <c r="BW241" s="36">
        <f t="shared" si="247"/>
        <v>0.37255941881925891</v>
      </c>
      <c r="BX241" s="46">
        <v>0.91825504630490407</v>
      </c>
      <c r="BY241">
        <v>0.73411785885663994</v>
      </c>
      <c r="BZ241" s="38">
        <v>1.2424171719599746</v>
      </c>
    </row>
    <row r="242" spans="2:78">
      <c r="B242" s="6">
        <v>1938</v>
      </c>
      <c r="C242">
        <v>359.82299999999998</v>
      </c>
      <c r="F242">
        <v>29.8</v>
      </c>
      <c r="G242">
        <v>44.7</v>
      </c>
      <c r="H242">
        <v>207</v>
      </c>
      <c r="I242">
        <v>14.4</v>
      </c>
      <c r="J242">
        <v>61.5</v>
      </c>
      <c r="N242">
        <v>2.2000000000000002</v>
      </c>
      <c r="Q242" s="89">
        <f t="shared" si="282"/>
        <v>359.59999999999997</v>
      </c>
      <c r="R242" s="71">
        <f t="shared" si="212"/>
        <v>359.02642483441065</v>
      </c>
      <c r="S242" s="71">
        <f t="shared" si="213"/>
        <v>0</v>
      </c>
      <c r="T242" s="71">
        <f t="shared" si="214"/>
        <v>1.6264248344106618</v>
      </c>
      <c r="U242" s="71">
        <f t="shared" si="215"/>
        <v>0.5735751655893182</v>
      </c>
      <c r="V242" s="71">
        <f t="shared" si="216"/>
        <v>0</v>
      </c>
      <c r="W242" s="71">
        <f t="shared" si="217"/>
        <v>0.57357516558933841</v>
      </c>
      <c r="X242" s="46">
        <v>0.91885340974023955</v>
      </c>
      <c r="Y242">
        <v>0.73928401564120982</v>
      </c>
      <c r="Z242" s="38">
        <v>1.435213253748026</v>
      </c>
      <c r="AB242" s="6">
        <v>1938</v>
      </c>
      <c r="AC242" s="3">
        <f t="shared" si="261"/>
        <v>298.29326699999996</v>
      </c>
      <c r="AD242" s="3">
        <f t="shared" si="262"/>
        <v>0</v>
      </c>
      <c r="AE242" s="3">
        <f t="shared" si="263"/>
        <v>0</v>
      </c>
      <c r="AF242" s="3">
        <f t="shared" si="264"/>
        <v>19.232799999999997</v>
      </c>
      <c r="AG242" s="3">
        <f t="shared" si="265"/>
        <v>37.0563</v>
      </c>
      <c r="AH242" s="3">
        <f t="shared" si="266"/>
        <v>171.60299999999998</v>
      </c>
      <c r="AI242" s="3">
        <f t="shared" si="267"/>
        <v>11.9376</v>
      </c>
      <c r="AJ242" s="3">
        <f t="shared" si="268"/>
        <v>50.983499999999999</v>
      </c>
      <c r="AK242" s="3">
        <f t="shared" si="269"/>
        <v>0</v>
      </c>
      <c r="AL242" s="3">
        <f t="shared" si="270"/>
        <v>0</v>
      </c>
      <c r="AM242" s="3">
        <f t="shared" si="271"/>
        <v>0</v>
      </c>
      <c r="AN242" s="3">
        <f t="shared" si="272"/>
        <v>1.8238000000000001</v>
      </c>
      <c r="AO242" s="3">
        <f t="shared" si="273"/>
        <v>0</v>
      </c>
      <c r="AP242" s="3">
        <f t="shared" si="274"/>
        <v>0</v>
      </c>
      <c r="AQ242" s="83">
        <f t="shared" si="275"/>
        <v>298.10839999999996</v>
      </c>
      <c r="AR242" s="3">
        <f t="shared" si="276"/>
        <v>298.10839999999996</v>
      </c>
      <c r="AS242" s="3">
        <f t="shared" si="277"/>
        <v>297.63290618772641</v>
      </c>
      <c r="AT242" s="3">
        <f t="shared" si="278"/>
        <v>0</v>
      </c>
      <c r="AU242" s="3">
        <f t="shared" si="279"/>
        <v>1.3483061877264386</v>
      </c>
      <c r="AV242" s="3">
        <f t="shared" si="280"/>
        <v>0.47549381227354476</v>
      </c>
      <c r="AW242" s="3">
        <f t="shared" si="281"/>
        <v>0</v>
      </c>
      <c r="AX242" s="46">
        <v>0.91885340974023955</v>
      </c>
      <c r="AY242">
        <v>0.73928401564120982</v>
      </c>
      <c r="AZ242" s="38">
        <v>1.435213253748026</v>
      </c>
      <c r="BB242" s="6">
        <v>1938</v>
      </c>
      <c r="BC242" s="122">
        <f t="shared" si="232"/>
        <v>207.83898575421739</v>
      </c>
      <c r="BD242" s="122">
        <f t="shared" si="240"/>
        <v>0</v>
      </c>
      <c r="BE242" s="122">
        <f t="shared" si="248"/>
        <v>0</v>
      </c>
      <c r="BF242" s="122">
        <f t="shared" si="249"/>
        <v>13.400656627002286</v>
      </c>
      <c r="BG242" s="122">
        <f t="shared" si="250"/>
        <v>25.819368587370786</v>
      </c>
      <c r="BH242" s="122">
        <f t="shared" si="251"/>
        <v>119.56620352540833</v>
      </c>
      <c r="BI242" s="122">
        <f t="shared" si="252"/>
        <v>8.3176489408979712</v>
      </c>
      <c r="BJ242" s="122">
        <f t="shared" si="253"/>
        <v>35.523292351751749</v>
      </c>
      <c r="BK242" s="122">
        <f t="shared" si="254"/>
        <v>0</v>
      </c>
      <c r="BL242" s="122">
        <f t="shared" si="255"/>
        <v>0</v>
      </c>
      <c r="BM242" s="122">
        <f t="shared" si="256"/>
        <v>0</v>
      </c>
      <c r="BN242" s="122">
        <f t="shared" si="257"/>
        <v>1.270751921526079</v>
      </c>
      <c r="BO242" s="122">
        <f t="shared" si="259"/>
        <v>0</v>
      </c>
      <c r="BP242" s="122">
        <f t="shared" si="258"/>
        <v>0</v>
      </c>
      <c r="BQ242" s="122">
        <f t="shared" si="241"/>
        <v>203.89792195395722</v>
      </c>
      <c r="BR242" s="124">
        <f t="shared" si="242"/>
        <v>203.56661661586071</v>
      </c>
      <c r="BS242" s="32">
        <f t="shared" si="243"/>
        <v>0</v>
      </c>
      <c r="BT242" s="32">
        <f t="shared" si="244"/>
        <v>0.9394465834295832</v>
      </c>
      <c r="BU242" s="31">
        <f t="shared" si="245"/>
        <v>4.2723691383566802</v>
      </c>
      <c r="BV242" s="31">
        <f t="shared" si="246"/>
        <v>0</v>
      </c>
      <c r="BW242" s="36">
        <f t="shared" si="247"/>
        <v>0.33130533809649576</v>
      </c>
      <c r="BX242" s="46">
        <v>0.91885340974023955</v>
      </c>
      <c r="BY242">
        <v>0.73928401564120982</v>
      </c>
      <c r="BZ242" s="38">
        <v>1.435213253748026</v>
      </c>
    </row>
    <row r="243" spans="2:78">
      <c r="B243" s="6">
        <v>1939</v>
      </c>
      <c r="C243">
        <v>388.29300000000001</v>
      </c>
      <c r="F243">
        <v>23.2</v>
      </c>
      <c r="G243">
        <v>50.2</v>
      </c>
      <c r="H243">
        <v>241.2</v>
      </c>
      <c r="I243">
        <v>14.4</v>
      </c>
      <c r="J243">
        <v>56.8</v>
      </c>
      <c r="N243">
        <v>2.1</v>
      </c>
      <c r="Q243" s="89">
        <f t="shared" si="282"/>
        <v>387.90000000000003</v>
      </c>
      <c r="R243" s="71">
        <f t="shared" si="212"/>
        <v>387.357050802868</v>
      </c>
      <c r="S243" s="71">
        <f t="shared" si="213"/>
        <v>0</v>
      </c>
      <c r="T243" s="71">
        <f t="shared" si="214"/>
        <v>1.557050802867987</v>
      </c>
      <c r="U243" s="71">
        <f t="shared" si="215"/>
        <v>0.54294919713203171</v>
      </c>
      <c r="V243" s="71">
        <f t="shared" si="216"/>
        <v>0</v>
      </c>
      <c r="W243" s="71">
        <f t="shared" si="217"/>
        <v>0.54294919713201317</v>
      </c>
      <c r="X243" s="46">
        <v>0.92024678645035807</v>
      </c>
      <c r="Y243">
        <v>0.74145276327046994</v>
      </c>
      <c r="Z243" s="38">
        <v>1.7944677700994704</v>
      </c>
      <c r="AB243" s="6">
        <v>1939</v>
      </c>
      <c r="AC243" s="3">
        <f t="shared" si="261"/>
        <v>321.89489700000001</v>
      </c>
      <c r="AD243" s="3">
        <f t="shared" si="262"/>
        <v>0</v>
      </c>
      <c r="AE243" s="3">
        <f t="shared" si="263"/>
        <v>0</v>
      </c>
      <c r="AF243" s="3">
        <f t="shared" si="264"/>
        <v>14.341699999999999</v>
      </c>
      <c r="AG243" s="3">
        <f t="shared" si="265"/>
        <v>41.6158</v>
      </c>
      <c r="AH243" s="3">
        <f t="shared" si="266"/>
        <v>199.95479999999998</v>
      </c>
      <c r="AI243" s="3">
        <f t="shared" si="267"/>
        <v>11.9376</v>
      </c>
      <c r="AJ243" s="3">
        <f t="shared" si="268"/>
        <v>47.087199999999996</v>
      </c>
      <c r="AK243" s="3">
        <f t="shared" si="269"/>
        <v>0</v>
      </c>
      <c r="AL243" s="3">
        <f t="shared" si="270"/>
        <v>0</v>
      </c>
      <c r="AM243" s="3">
        <f t="shared" si="271"/>
        <v>0</v>
      </c>
      <c r="AN243" s="3">
        <f t="shared" si="272"/>
        <v>1.7408999999999999</v>
      </c>
      <c r="AO243" s="3">
        <f t="shared" si="273"/>
        <v>0</v>
      </c>
      <c r="AP243" s="3">
        <f t="shared" si="274"/>
        <v>0</v>
      </c>
      <c r="AQ243" s="83">
        <f t="shared" si="275"/>
        <v>321.56909999999999</v>
      </c>
      <c r="AR243" s="3">
        <f t="shared" si="276"/>
        <v>321.56909999999999</v>
      </c>
      <c r="AS243" s="3">
        <f t="shared" si="277"/>
        <v>321.11899511557755</v>
      </c>
      <c r="AT243" s="3">
        <f t="shared" si="278"/>
        <v>0</v>
      </c>
      <c r="AU243" s="3">
        <f t="shared" si="279"/>
        <v>1.2907951155775612</v>
      </c>
      <c r="AV243" s="3">
        <f t="shared" si="280"/>
        <v>0.45010488442245428</v>
      </c>
      <c r="AW243" s="3">
        <f t="shared" si="281"/>
        <v>0</v>
      </c>
      <c r="AX243" s="46">
        <v>0.92024678645035807</v>
      </c>
      <c r="AY243">
        <v>0.74145276327046994</v>
      </c>
      <c r="AZ243" s="38">
        <v>1.7944677700994704</v>
      </c>
      <c r="BB243" s="6">
        <v>1939</v>
      </c>
      <c r="BC243" s="122">
        <f t="shared" si="232"/>
        <v>179.3818213754582</v>
      </c>
      <c r="BD243" s="122">
        <f t="shared" si="240"/>
        <v>0</v>
      </c>
      <c r="BE243" s="122">
        <f t="shared" si="248"/>
        <v>0</v>
      </c>
      <c r="BF243" s="122">
        <f t="shared" si="249"/>
        <v>7.9921747489535653</v>
      </c>
      <c r="BG243" s="122">
        <f t="shared" si="250"/>
        <v>23.19116603453578</v>
      </c>
      <c r="BH243" s="122">
        <f t="shared" si="251"/>
        <v>111.42847106633525</v>
      </c>
      <c r="BI243" s="122">
        <f t="shared" si="252"/>
        <v>6.65244603381106</v>
      </c>
      <c r="BJ243" s="122">
        <f t="shared" si="253"/>
        <v>26.240203800032514</v>
      </c>
      <c r="BK243" s="122">
        <f t="shared" si="254"/>
        <v>0</v>
      </c>
      <c r="BL243" s="122">
        <f t="shared" si="255"/>
        <v>0</v>
      </c>
      <c r="BM243" s="122">
        <f t="shared" si="256"/>
        <v>0</v>
      </c>
      <c r="BN243" s="122">
        <f t="shared" si="257"/>
        <v>0.97014837993077963</v>
      </c>
      <c r="BO243" s="122">
        <f t="shared" si="259"/>
        <v>0</v>
      </c>
      <c r="BP243" s="122">
        <f t="shared" si="258"/>
        <v>0</v>
      </c>
      <c r="BQ243" s="122">
        <f t="shared" si="241"/>
        <v>176.47461006359893</v>
      </c>
      <c r="BR243" s="124">
        <f t="shared" si="242"/>
        <v>176.22378088075021</v>
      </c>
      <c r="BS243" s="32">
        <f t="shared" si="243"/>
        <v>0</v>
      </c>
      <c r="BT243" s="32">
        <f t="shared" si="244"/>
        <v>0.71931919708204628</v>
      </c>
      <c r="BU243" s="31">
        <f t="shared" si="245"/>
        <v>3.1580404947079899</v>
      </c>
      <c r="BV243" s="31">
        <f t="shared" si="246"/>
        <v>0</v>
      </c>
      <c r="BW243" s="36">
        <f t="shared" si="247"/>
        <v>0.25082918284873335</v>
      </c>
      <c r="BX243" s="46">
        <v>0.92024678645035807</v>
      </c>
      <c r="BY243">
        <v>0.74145276327046994</v>
      </c>
      <c r="BZ243" s="38">
        <v>1.7944677700994704</v>
      </c>
    </row>
    <row r="244" spans="2:78">
      <c r="B244" s="6">
        <v>1940</v>
      </c>
      <c r="C244">
        <v>506.61419999999998</v>
      </c>
      <c r="F244">
        <v>17.3</v>
      </c>
      <c r="G244">
        <v>108.8</v>
      </c>
      <c r="H244">
        <v>291.5</v>
      </c>
      <c r="I244">
        <v>19.899999999999999</v>
      </c>
      <c r="J244">
        <v>65.400000000000006</v>
      </c>
      <c r="N244">
        <v>2.4</v>
      </c>
      <c r="Q244" s="89">
        <f t="shared" si="282"/>
        <v>505.29999999999995</v>
      </c>
      <c r="R244" s="71">
        <f t="shared" si="212"/>
        <v>504.68739000246592</v>
      </c>
      <c r="S244" s="71">
        <f t="shared" si="213"/>
        <v>0</v>
      </c>
      <c r="T244" s="71">
        <f t="shared" si="214"/>
        <v>1.7873900024659175</v>
      </c>
      <c r="U244" s="71">
        <f t="shared" si="215"/>
        <v>0.61260999753403667</v>
      </c>
      <c r="V244" s="71">
        <f t="shared" si="216"/>
        <v>0</v>
      </c>
      <c r="W244" s="71">
        <f t="shared" si="217"/>
        <v>0.61260999753408241</v>
      </c>
      <c r="X244">
        <v>0.80176215096975811</v>
      </c>
      <c r="Y244">
        <v>0.744745834360799</v>
      </c>
      <c r="Z244" s="38">
        <v>2.1471327688362272</v>
      </c>
      <c r="AB244" s="6">
        <v>1940</v>
      </c>
      <c r="AC244" s="3">
        <f t="shared" si="261"/>
        <v>419.98317179999998</v>
      </c>
      <c r="AD244" s="3">
        <f t="shared" si="262"/>
        <v>0</v>
      </c>
      <c r="AE244" s="3">
        <f t="shared" si="263"/>
        <v>0</v>
      </c>
      <c r="AF244" s="29"/>
      <c r="AG244" s="3">
        <f t="shared" si="265"/>
        <v>90.1952</v>
      </c>
      <c r="AH244" s="3">
        <f t="shared" si="266"/>
        <v>241.65349999999998</v>
      </c>
      <c r="AI244" s="3">
        <f t="shared" si="267"/>
        <v>16.4971</v>
      </c>
      <c r="AJ244" s="3">
        <f t="shared" si="268"/>
        <v>54.2166</v>
      </c>
      <c r="AK244" s="3">
        <f t="shared" si="269"/>
        <v>0</v>
      </c>
      <c r="AL244" s="3">
        <f t="shared" si="270"/>
        <v>0</v>
      </c>
      <c r="AM244" s="3">
        <f t="shared" si="271"/>
        <v>0</v>
      </c>
      <c r="AN244" s="3">
        <f t="shared" si="272"/>
        <v>1.9895999999999998</v>
      </c>
      <c r="AO244" s="3">
        <f t="shared" si="273"/>
        <v>0</v>
      </c>
      <c r="AP244" s="3">
        <f t="shared" si="274"/>
        <v>0</v>
      </c>
      <c r="AQ244" s="83">
        <f t="shared" si="275"/>
        <v>418.89369999999997</v>
      </c>
      <c r="AR244" s="3">
        <f t="shared" si="276"/>
        <v>418.89369999999997</v>
      </c>
      <c r="AS244" s="3">
        <f t="shared" si="277"/>
        <v>418.38584631204424</v>
      </c>
      <c r="AT244" s="3">
        <f t="shared" si="278"/>
        <v>0</v>
      </c>
      <c r="AU244" s="3">
        <f t="shared" si="279"/>
        <v>1.4817463120442456</v>
      </c>
      <c r="AV244" s="3">
        <f t="shared" si="280"/>
        <v>0.50785368795571639</v>
      </c>
      <c r="AW244" s="3">
        <f t="shared" si="281"/>
        <v>0</v>
      </c>
      <c r="AX244">
        <v>0.80176215096975811</v>
      </c>
      <c r="AY244">
        <v>0.744745834360799</v>
      </c>
      <c r="AZ244" s="38">
        <v>2.1471327688362272</v>
      </c>
      <c r="BB244" s="6">
        <v>1940</v>
      </c>
      <c r="BC244" s="122">
        <f t="shared" si="232"/>
        <v>195.60186398144168</v>
      </c>
      <c r="BD244" s="122">
        <f t="shared" si="240"/>
        <v>0</v>
      </c>
      <c r="BE244" s="122">
        <f t="shared" si="248"/>
        <v>0</v>
      </c>
      <c r="BF244" s="122">
        <f t="shared" si="249"/>
        <v>0</v>
      </c>
      <c r="BG244" s="122">
        <f t="shared" si="250"/>
        <v>42.007276545309736</v>
      </c>
      <c r="BH244" s="122">
        <f t="shared" si="251"/>
        <v>112.54706905292085</v>
      </c>
      <c r="BI244" s="122">
        <f t="shared" si="252"/>
        <v>7.6833162063572038</v>
      </c>
      <c r="BJ244" s="122">
        <f t="shared" si="253"/>
        <v>25.250697482199051</v>
      </c>
      <c r="BK244" s="104">
        <f t="shared" si="254"/>
        <v>0</v>
      </c>
      <c r="BL244" s="104">
        <f t="shared" si="255"/>
        <v>0</v>
      </c>
      <c r="BM244" s="122">
        <f t="shared" si="256"/>
        <v>0</v>
      </c>
      <c r="BN244" s="122">
        <f t="shared" si="257"/>
        <v>0.92663110026418527</v>
      </c>
      <c r="BO244" s="122">
        <f t="shared" si="259"/>
        <v>0</v>
      </c>
      <c r="BP244" s="122">
        <f t="shared" si="258"/>
        <v>0</v>
      </c>
      <c r="BQ244" s="122">
        <f t="shared" si="241"/>
        <v>188.41499038705103</v>
      </c>
      <c r="BR244" s="124">
        <f t="shared" si="242"/>
        <v>188.17846393869777</v>
      </c>
      <c r="BS244" s="32">
        <f t="shared" si="243"/>
        <v>0</v>
      </c>
      <c r="BT244" s="32">
        <f t="shared" si="244"/>
        <v>0.69010465191091586</v>
      </c>
      <c r="BU244" s="31">
        <f t="shared" si="245"/>
        <v>7.4234000427439071</v>
      </c>
      <c r="BV244" s="31">
        <f t="shared" si="246"/>
        <v>0</v>
      </c>
      <c r="BW244" s="36">
        <f t="shared" si="247"/>
        <v>0.23652644835326941</v>
      </c>
      <c r="BX244">
        <v>0.80176215096975811</v>
      </c>
      <c r="BY244">
        <v>0.744745834360799</v>
      </c>
      <c r="BZ244" s="38">
        <v>2.1471327688362272</v>
      </c>
    </row>
    <row r="245" spans="2:78" ht="14.25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84"/>
      <c r="R245" s="30"/>
      <c r="S245" s="30"/>
      <c r="T245" s="30"/>
      <c r="U245" s="30"/>
      <c r="V245" s="30"/>
      <c r="W245" s="30"/>
      <c r="X245">
        <v>8.0196009623455897E-2</v>
      </c>
      <c r="AB245" s="28"/>
      <c r="AC245" s="29"/>
      <c r="AD245" s="29"/>
      <c r="AE245" s="29"/>
      <c r="AF245" s="3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84"/>
      <c r="AR245" s="30"/>
      <c r="AS245" s="30"/>
      <c r="AT245" s="30"/>
      <c r="AU245" s="30"/>
      <c r="AV245" s="30"/>
      <c r="AW245" s="30"/>
      <c r="BB245" s="28"/>
      <c r="BC245" s="39"/>
      <c r="BD245" s="123"/>
      <c r="BE245" s="123"/>
      <c r="BF245" s="123"/>
      <c r="BG245" s="123"/>
      <c r="BH245" s="123"/>
      <c r="BI245" s="123"/>
      <c r="BJ245" s="123"/>
      <c r="BK245" s="29"/>
      <c r="BL245" s="29"/>
      <c r="BM245" s="29"/>
      <c r="BN245" s="29"/>
      <c r="BO245" s="29"/>
      <c r="BP245" s="29"/>
      <c r="BQ245" s="35"/>
      <c r="BR245" s="30"/>
      <c r="BS245" s="10"/>
      <c r="BT245" s="10"/>
      <c r="BU245" s="10"/>
      <c r="BV245" s="10"/>
      <c r="BW245" s="10"/>
    </row>
    <row r="246" spans="2:78">
      <c r="B246" s="6">
        <v>1955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83"/>
      <c r="R246" s="10"/>
      <c r="S246" s="10"/>
      <c r="T246" s="10"/>
      <c r="U246" s="10"/>
      <c r="V246" s="10"/>
      <c r="W246" s="10"/>
      <c r="X246">
        <v>7.5696824393495427E-2</v>
      </c>
      <c r="AB246" s="6">
        <v>1955</v>
      </c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83"/>
      <c r="AR246" s="10"/>
      <c r="AS246" s="10"/>
      <c r="AT246" s="10"/>
      <c r="AU246" s="10"/>
      <c r="AV246" s="10"/>
      <c r="AW246" s="10"/>
      <c r="BB246" s="6">
        <v>1955</v>
      </c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10"/>
      <c r="BS246" s="10"/>
      <c r="BT246" s="10"/>
      <c r="BU246" s="10"/>
      <c r="BV246" s="10"/>
      <c r="BW246" s="10"/>
    </row>
    <row r="247" spans="2:78">
      <c r="B247" s="6">
        <v>1956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83"/>
      <c r="R247" s="10"/>
      <c r="S247" s="10"/>
      <c r="T247" s="10"/>
      <c r="U247" s="10"/>
      <c r="V247" s="10"/>
      <c r="W247" s="10"/>
      <c r="AB247" s="6">
        <v>1956</v>
      </c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83"/>
      <c r="AR247" s="10"/>
      <c r="AS247" s="10"/>
      <c r="AT247" s="10"/>
      <c r="AU247" s="10"/>
      <c r="AV247" s="10"/>
      <c r="AW247" s="10"/>
      <c r="BB247" s="6">
        <v>1956</v>
      </c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10"/>
      <c r="BS247" s="10"/>
      <c r="BT247" s="10"/>
      <c r="BU247" s="10"/>
      <c r="BV247" s="10"/>
      <c r="BW247" s="10"/>
    </row>
    <row r="248" spans="2:78">
      <c r="B248" s="6">
        <v>1957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83"/>
      <c r="R248" s="10"/>
      <c r="S248" s="10"/>
      <c r="T248" s="10"/>
      <c r="U248" s="10"/>
      <c r="V248" s="10"/>
      <c r="W248" s="10"/>
      <c r="AB248" s="6">
        <v>1957</v>
      </c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83"/>
      <c r="AR248" s="10"/>
      <c r="AS248" s="10"/>
      <c r="AT248" s="10"/>
      <c r="AU248" s="10"/>
      <c r="AV248" s="10"/>
      <c r="AW248" s="10"/>
      <c r="BB248" s="6">
        <v>1957</v>
      </c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10"/>
      <c r="BS248" s="10"/>
      <c r="BT248" s="10"/>
      <c r="BU248" s="10"/>
      <c r="BV248" s="10"/>
      <c r="BW248" s="10"/>
    </row>
    <row r="249" spans="2:78">
      <c r="B249" s="6">
        <v>1958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83"/>
      <c r="R249" s="10"/>
      <c r="S249" s="10"/>
      <c r="T249" s="10"/>
      <c r="U249" s="10"/>
      <c r="V249" s="10"/>
      <c r="W249" s="10"/>
      <c r="AB249" s="6">
        <v>1958</v>
      </c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83"/>
      <c r="AR249" s="10"/>
      <c r="AS249" s="10"/>
      <c r="AT249" s="10"/>
      <c r="AU249" s="10"/>
      <c r="AV249" s="10"/>
      <c r="AW249" s="10"/>
      <c r="BB249" s="6">
        <v>1958</v>
      </c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10"/>
      <c r="BS249" s="10"/>
      <c r="BT249" s="10"/>
      <c r="BU249" s="10"/>
      <c r="BV249" s="10"/>
      <c r="BW249" s="10"/>
    </row>
    <row r="250" spans="2:78">
      <c r="B250" s="6">
        <v>1958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83"/>
      <c r="R250" s="10"/>
      <c r="S250" s="10"/>
      <c r="T250" s="10"/>
      <c r="U250" s="10"/>
      <c r="V250" s="10"/>
      <c r="W250" s="10"/>
      <c r="AB250" s="6">
        <v>1958</v>
      </c>
      <c r="AC250" s="3"/>
      <c r="AD250" s="3"/>
      <c r="AE250" s="3"/>
      <c r="AF250" s="4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83"/>
      <c r="AR250" s="10"/>
      <c r="AS250" s="10"/>
      <c r="AT250" s="10"/>
      <c r="AU250" s="10"/>
      <c r="AV250" s="10"/>
      <c r="AW250" s="10"/>
      <c r="BB250" s="6">
        <v>1958</v>
      </c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10"/>
      <c r="BS250" s="11"/>
      <c r="BT250" s="11"/>
      <c r="BU250" s="11"/>
      <c r="BV250" s="11"/>
      <c r="BW250" s="11"/>
    </row>
    <row r="251" spans="2:78">
      <c r="B251" s="7">
        <v>1960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5"/>
      <c r="R251" s="11"/>
      <c r="S251" s="11"/>
      <c r="T251" s="11"/>
      <c r="U251" s="11"/>
      <c r="V251" s="11"/>
      <c r="W251" s="11"/>
      <c r="AB251" s="7">
        <v>1960</v>
      </c>
      <c r="AC251" s="4"/>
      <c r="AD251" s="4"/>
      <c r="AE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85"/>
      <c r="AR251" s="11"/>
      <c r="AS251" s="11"/>
      <c r="AT251" s="11"/>
      <c r="AU251" s="11"/>
      <c r="AV251" s="11"/>
      <c r="AW251" s="11"/>
      <c r="BB251" s="7">
        <v>1960</v>
      </c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3"/>
      <c r="BR251" s="11"/>
    </row>
    <row r="262" spans="2:78">
      <c r="B262" t="s">
        <v>125</v>
      </c>
      <c r="C262" s="81" t="s">
        <v>136</v>
      </c>
      <c r="D262" s="27" t="s">
        <v>69</v>
      </c>
      <c r="E262" s="38" t="s">
        <v>67</v>
      </c>
      <c r="G262" t="s">
        <v>114</v>
      </c>
      <c r="AB262" t="s">
        <v>125</v>
      </c>
      <c r="AC262" s="108" t="s">
        <v>137</v>
      </c>
      <c r="AD262" s="106" t="s">
        <v>69</v>
      </c>
      <c r="AE262" s="38"/>
      <c r="AF262" s="38" t="s">
        <v>113</v>
      </c>
      <c r="AH262" t="s">
        <v>114</v>
      </c>
      <c r="BB262" t="s">
        <v>125</v>
      </c>
      <c r="BC262" s="81" t="s">
        <v>141</v>
      </c>
      <c r="BD262" s="81"/>
      <c r="BE262" s="27" t="s">
        <v>69</v>
      </c>
      <c r="BF262" s="38" t="s">
        <v>115</v>
      </c>
      <c r="BH262" t="s">
        <v>114</v>
      </c>
    </row>
    <row r="263" spans="2:78">
      <c r="B263" s="13"/>
      <c r="C263" s="14" t="s">
        <v>49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82"/>
      <c r="R263" s="102" t="s">
        <v>55</v>
      </c>
      <c r="S263" s="82"/>
      <c r="T263" s="112"/>
      <c r="U263" s="82" t="s">
        <v>56</v>
      </c>
      <c r="V263" s="82"/>
      <c r="W263" s="112"/>
      <c r="AB263" s="13"/>
      <c r="AC263" s="82" t="s">
        <v>49</v>
      </c>
      <c r="AD263" s="82"/>
      <c r="AE263" s="82"/>
      <c r="AF263" s="38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82"/>
      <c r="AR263" s="13" t="s">
        <v>55</v>
      </c>
      <c r="AS263" s="14"/>
      <c r="AT263" s="15"/>
      <c r="AU263" s="14" t="s">
        <v>56</v>
      </c>
      <c r="AV263" s="14"/>
      <c r="AW263" s="15"/>
      <c r="BB263" s="13"/>
      <c r="BC263" s="14" t="s">
        <v>49</v>
      </c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20"/>
      <c r="BR263" s="13" t="s">
        <v>55</v>
      </c>
      <c r="BS263" s="14"/>
      <c r="BT263" s="15"/>
      <c r="BU263" s="14" t="s">
        <v>56</v>
      </c>
      <c r="BV263" s="14"/>
      <c r="BW263" s="15"/>
    </row>
    <row r="264" spans="2:78">
      <c r="B264" s="1"/>
      <c r="C264" s="28" t="s">
        <v>14</v>
      </c>
      <c r="D264" s="1" t="s">
        <v>0</v>
      </c>
      <c r="E264" s="1" t="s">
        <v>1</v>
      </c>
      <c r="F264" s="1" t="s">
        <v>2</v>
      </c>
      <c r="G264" s="1" t="s">
        <v>3</v>
      </c>
      <c r="H264" s="1" t="s">
        <v>4</v>
      </c>
      <c r="I264" s="1" t="s">
        <v>5</v>
      </c>
      <c r="J264" s="1" t="s">
        <v>6</v>
      </c>
      <c r="K264" s="1" t="s">
        <v>7</v>
      </c>
      <c r="L264" s="1" t="s">
        <v>8</v>
      </c>
      <c r="M264" s="1" t="s">
        <v>9</v>
      </c>
      <c r="N264" s="1" t="s">
        <v>10</v>
      </c>
      <c r="O264" s="1" t="s">
        <v>11</v>
      </c>
      <c r="P264" s="1" t="s">
        <v>12</v>
      </c>
      <c r="Q264" s="28"/>
      <c r="R264" s="28" t="s">
        <v>13</v>
      </c>
      <c r="S264" s="28" t="s">
        <v>50</v>
      </c>
      <c r="T264" s="28" t="s">
        <v>51</v>
      </c>
      <c r="U264" s="28" t="s">
        <v>52</v>
      </c>
      <c r="V264" s="28" t="s">
        <v>53</v>
      </c>
      <c r="W264" s="28" t="s">
        <v>54</v>
      </c>
      <c r="AB264" s="1"/>
      <c r="AC264" s="28" t="s">
        <v>14</v>
      </c>
      <c r="AD264" s="28" t="s">
        <v>0</v>
      </c>
      <c r="AE264" s="28" t="s">
        <v>1</v>
      </c>
      <c r="AF264" s="28" t="s">
        <v>2</v>
      </c>
      <c r="AG264" s="1" t="s">
        <v>3</v>
      </c>
      <c r="AH264" s="1" t="s">
        <v>4</v>
      </c>
      <c r="AI264" s="1" t="s">
        <v>5</v>
      </c>
      <c r="AJ264" s="1" t="s">
        <v>6</v>
      </c>
      <c r="AK264" s="1" t="s">
        <v>7</v>
      </c>
      <c r="AL264" s="1" t="s">
        <v>8</v>
      </c>
      <c r="AM264" s="1" t="s">
        <v>9</v>
      </c>
      <c r="AN264" s="1" t="s">
        <v>10</v>
      </c>
      <c r="AO264" s="1" t="s">
        <v>11</v>
      </c>
      <c r="AP264" s="1" t="s">
        <v>12</v>
      </c>
      <c r="AQ264" s="28"/>
      <c r="AR264" s="28" t="s">
        <v>13</v>
      </c>
      <c r="AS264" s="28" t="s">
        <v>50</v>
      </c>
      <c r="AT264" s="28" t="s">
        <v>51</v>
      </c>
      <c r="AU264" s="28" t="s">
        <v>52</v>
      </c>
      <c r="AV264" s="28" t="s">
        <v>53</v>
      </c>
      <c r="AW264" s="28" t="s">
        <v>54</v>
      </c>
      <c r="BB264" s="1"/>
      <c r="BC264" s="28" t="s">
        <v>14</v>
      </c>
      <c r="BD264" s="1" t="s">
        <v>0</v>
      </c>
      <c r="BE264" s="1" t="s">
        <v>1</v>
      </c>
      <c r="BF264" s="1" t="s">
        <v>2</v>
      </c>
      <c r="BG264" s="1" t="s">
        <v>3</v>
      </c>
      <c r="BH264" s="1" t="s">
        <v>4</v>
      </c>
      <c r="BI264" s="1" t="s">
        <v>5</v>
      </c>
      <c r="BJ264" s="1" t="s">
        <v>6</v>
      </c>
      <c r="BK264" s="1" t="s">
        <v>7</v>
      </c>
      <c r="BL264" s="1" t="s">
        <v>8</v>
      </c>
      <c r="BM264" s="1" t="s">
        <v>9</v>
      </c>
      <c r="BN264" s="1" t="s">
        <v>10</v>
      </c>
      <c r="BO264" s="1" t="s">
        <v>11</v>
      </c>
      <c r="BP264" s="1" t="s">
        <v>12</v>
      </c>
      <c r="BQ264" s="118"/>
      <c r="BR264" s="28" t="s">
        <v>13</v>
      </c>
      <c r="BS264" s="28" t="s">
        <v>50</v>
      </c>
      <c r="BT264" s="28" t="s">
        <v>51</v>
      </c>
      <c r="BU264" s="28" t="s">
        <v>52</v>
      </c>
      <c r="BV264" s="28" t="s">
        <v>53</v>
      </c>
      <c r="BW264" s="28" t="s">
        <v>54</v>
      </c>
    </row>
    <row r="265" spans="2:78">
      <c r="B265" s="5">
        <v>1911</v>
      </c>
      <c r="C265" s="43">
        <v>39211.023993823444</v>
      </c>
      <c r="D265" s="74">
        <f t="shared" ref="D265:P265" si="283">$C265*D1665/$Q1665</f>
        <v>4349.7608695207682</v>
      </c>
      <c r="E265" s="74">
        <f t="shared" si="283"/>
        <v>1723.2252947981251</v>
      </c>
      <c r="F265" s="74">
        <f t="shared" si="283"/>
        <v>2730.7762521479131</v>
      </c>
      <c r="G265" s="74">
        <f t="shared" si="283"/>
        <v>2853.1120001450463</v>
      </c>
      <c r="H265" s="74">
        <f t="shared" si="283"/>
        <v>4586.1677245540704</v>
      </c>
      <c r="I265" s="74">
        <f t="shared" si="283"/>
        <v>4665.6553257568821</v>
      </c>
      <c r="J265" s="74">
        <f t="shared" si="283"/>
        <v>4247.7122962054082</v>
      </c>
      <c r="K265" s="74">
        <f t="shared" si="283"/>
        <v>3050.5511411251719</v>
      </c>
      <c r="L265" s="74">
        <f t="shared" si="283"/>
        <v>2644.276640904086</v>
      </c>
      <c r="M265" s="74">
        <f t="shared" si="283"/>
        <v>2573.6255339083013</v>
      </c>
      <c r="N265" s="74">
        <f t="shared" si="283"/>
        <v>2314.3581645859413</v>
      </c>
      <c r="O265" s="74">
        <f t="shared" si="283"/>
        <v>2416.2569668130468</v>
      </c>
      <c r="P265" s="74">
        <f t="shared" si="283"/>
        <v>1055.5457833586802</v>
      </c>
      <c r="Q265" s="143">
        <f t="shared" ref="Q265:Q275" si="284">SUM(D265:P265)</f>
        <v>39211.023993823437</v>
      </c>
      <c r="R265" s="120">
        <f t="shared" ref="R265:R294" si="285">SUM(E265:J265)+S265+T265</f>
        <v>26432.229308229846</v>
      </c>
      <c r="S265" s="120">
        <f t="shared" ref="S265:S281" si="286">D265*X265</f>
        <v>3928.4535168734901</v>
      </c>
      <c r="T265" s="120">
        <f t="shared" ref="T265:T281" si="287">Y265*N265</f>
        <v>1697.1268977489083</v>
      </c>
      <c r="U265" s="120">
        <f>Q265-R265</f>
        <v>12778.794685593592</v>
      </c>
      <c r="V265" s="120">
        <f t="shared" ref="V265:V294" si="288">(1-X265)*D265</f>
        <v>421.30735264727798</v>
      </c>
      <c r="W265" s="120">
        <f t="shared" ref="W265:W281" si="289">(1-Y265)*N265</f>
        <v>617.23126683703299</v>
      </c>
      <c r="X265" s="34">
        <v>0.90314241051745558</v>
      </c>
      <c r="Y265" s="34">
        <v>0.7333034807309261</v>
      </c>
      <c r="AB265" s="5">
        <v>1911</v>
      </c>
      <c r="AC265" s="122">
        <f>C265*0.829</f>
        <v>32505.938890879635</v>
      </c>
      <c r="AD265" s="122">
        <f t="shared" ref="AD265:AH280" si="290">D265*0.829</f>
        <v>3605.9517608327164</v>
      </c>
      <c r="AE265" s="122">
        <f t="shared" si="290"/>
        <v>1428.5537693876456</v>
      </c>
      <c r="AF265" s="122">
        <f t="shared" si="290"/>
        <v>2263.81351303062</v>
      </c>
      <c r="AG265" s="74">
        <f t="shared" si="290"/>
        <v>2365.2298481202433</v>
      </c>
      <c r="AH265" s="74">
        <f t="shared" si="290"/>
        <v>3801.9330436553241</v>
      </c>
      <c r="AI265" s="74">
        <f t="shared" ref="AI265:AP280" si="291">I265*0.829</f>
        <v>3867.8282650524552</v>
      </c>
      <c r="AJ265" s="74">
        <f t="shared" si="291"/>
        <v>3521.353493554283</v>
      </c>
      <c r="AK265" s="74">
        <f t="shared" si="291"/>
        <v>2528.9068959927672</v>
      </c>
      <c r="AL265" s="74">
        <f t="shared" si="291"/>
        <v>2192.1053353094871</v>
      </c>
      <c r="AM265" s="74">
        <f t="shared" si="291"/>
        <v>2133.5355676099816</v>
      </c>
      <c r="AN265" s="74">
        <f t="shared" si="291"/>
        <v>1918.6029184417453</v>
      </c>
      <c r="AO265" s="74">
        <f t="shared" si="291"/>
        <v>2003.0770254880158</v>
      </c>
      <c r="AP265" s="74">
        <f t="shared" si="291"/>
        <v>875.04745440434579</v>
      </c>
      <c r="AQ265" s="122">
        <f t="shared" ref="AQ265:AQ280" si="292">Q265*0.829</f>
        <v>32505.938890879628</v>
      </c>
      <c r="AR265" s="126">
        <f t="shared" ref="AR265:AR294" si="293">SUM(AE265:AJ265)+AS265+AT265</f>
        <v>21912.31809652254</v>
      </c>
      <c r="AS265" s="126">
        <f t="shared" ref="AS265:AS294" si="294">AD265*AX265</f>
        <v>3256.6879654881232</v>
      </c>
      <c r="AT265" s="126">
        <f t="shared" ref="AT265:AT294" si="295">AY265*AN265</f>
        <v>1406.918198233845</v>
      </c>
      <c r="AU265" s="126">
        <f t="shared" ref="AU265:AU294" si="296">AQ265-AR265</f>
        <v>10593.620794357088</v>
      </c>
      <c r="AV265" s="126">
        <f t="shared" ref="AV265:AV294" si="297">(1-AX265)*AD265</f>
        <v>349.2637953445934</v>
      </c>
      <c r="AW265" s="126">
        <f t="shared" ref="AW265:AW294" si="298">(1-AY265)*AN265</f>
        <v>511.68472020790034</v>
      </c>
      <c r="AX265" s="34">
        <v>0.90314241051745558</v>
      </c>
      <c r="AY265" s="34">
        <v>0.7333034807309261</v>
      </c>
      <c r="AZ265" s="38">
        <v>0.55587714915230824</v>
      </c>
      <c r="BB265" s="5">
        <v>1911</v>
      </c>
      <c r="BC265" s="74">
        <f>AC265/$AZ265</f>
        <v>58476.839604667992</v>
      </c>
      <c r="BD265" s="74">
        <f t="shared" ref="BD265:BM280" si="299">AD265/$AZ265</f>
        <v>6486.9580739767007</v>
      </c>
      <c r="BE265" s="74">
        <f t="shared" si="299"/>
        <v>2569.9091455119828</v>
      </c>
      <c r="BF265" s="74">
        <f t="shared" si="299"/>
        <v>4072.5068776128874</v>
      </c>
      <c r="BG265" s="74">
        <f t="shared" si="299"/>
        <v>4254.9506698145988</v>
      </c>
      <c r="BH265" s="74">
        <f t="shared" si="299"/>
        <v>6839.5202959019434</v>
      </c>
      <c r="BI265" s="74">
        <f t="shared" si="299"/>
        <v>6958.0630737398506</v>
      </c>
      <c r="BJ265" s="74">
        <f t="shared" si="299"/>
        <v>6334.7692901645887</v>
      </c>
      <c r="BK265" s="74">
        <f t="shared" si="299"/>
        <v>4549.3989091821013</v>
      </c>
      <c r="BL265" s="74">
        <f t="shared" si="299"/>
        <v>3943.5068317745486</v>
      </c>
      <c r="BM265" s="74">
        <f t="shared" si="299"/>
        <v>3838.1422421546617</v>
      </c>
      <c r="BN265" s="74">
        <f t="shared" ref="BN265:BP280" si="300">AN265/$AZ265</f>
        <v>3451.4872960105349</v>
      </c>
      <c r="BO265" s="74">
        <f t="shared" si="300"/>
        <v>3603.4527207003075</v>
      </c>
      <c r="BP265" s="74">
        <f t="shared" si="300"/>
        <v>1574.1741781232784</v>
      </c>
      <c r="BQ265" s="74">
        <f>SUM(BD265:BP265)</f>
        <v>58476.839604667977</v>
      </c>
      <c r="BR265" s="120">
        <f t="shared" ref="BR265:BR294" si="301">SUM(BE265:BJ265)+BS265+BT265</f>
        <v>39419.353952465935</v>
      </c>
      <c r="BS265" s="120">
        <f t="shared" ref="BS265:BS294" si="302">BD265*BX265</f>
        <v>5858.6469518569884</v>
      </c>
      <c r="BT265" s="120">
        <f t="shared" ref="BT265:BT294" si="303">BY265*BN265</f>
        <v>2530.9876478630977</v>
      </c>
      <c r="BU265" s="120">
        <f>BQ265-BR265</f>
        <v>19057.485652202042</v>
      </c>
      <c r="BV265" s="120">
        <f t="shared" ref="BV265:BV294" si="304">(1-BX265)*BD265</f>
        <v>628.31112211971231</v>
      </c>
      <c r="BW265" s="120">
        <f t="shared" ref="BW265:BW294" si="305">(1-BY265)*BN265</f>
        <v>920.49964814743737</v>
      </c>
      <c r="BX265" s="34">
        <v>0.90314241051745558</v>
      </c>
      <c r="BY265" s="34">
        <v>0.7333034807309261</v>
      </c>
      <c r="BZ265" s="38">
        <v>0.55587714915230824</v>
      </c>
    </row>
    <row r="266" spans="2:78">
      <c r="B266" s="6">
        <v>1912</v>
      </c>
      <c r="C266" s="43">
        <v>44473.304837854223</v>
      </c>
      <c r="D266" s="74">
        <f t="shared" ref="D266:P266" si="306">$C266*D1666/$Q1666</f>
        <v>4898.4869892027837</v>
      </c>
      <c r="E266" s="74">
        <f t="shared" si="306"/>
        <v>1983.3505402139851</v>
      </c>
      <c r="F266" s="74">
        <f t="shared" si="306"/>
        <v>3093.0165666033663</v>
      </c>
      <c r="G266" s="74">
        <f t="shared" si="306"/>
        <v>3197.8605112536284</v>
      </c>
      <c r="H266" s="74">
        <f t="shared" si="306"/>
        <v>5124.2365260858714</v>
      </c>
      <c r="I266" s="74">
        <f t="shared" si="306"/>
        <v>5291.4038703362039</v>
      </c>
      <c r="J266" s="74">
        <f t="shared" si="306"/>
        <v>4769.4228612942497</v>
      </c>
      <c r="K266" s="74">
        <f t="shared" si="306"/>
        <v>3499.906630385789</v>
      </c>
      <c r="L266" s="74">
        <f t="shared" si="306"/>
        <v>3030.8434162790927</v>
      </c>
      <c r="M266" s="74">
        <f t="shared" si="306"/>
        <v>2906.4820907029643</v>
      </c>
      <c r="N266" s="74">
        <f t="shared" si="306"/>
        <v>2685.9311787624088</v>
      </c>
      <c r="O266" s="74">
        <f t="shared" si="306"/>
        <v>2782.766837012759</v>
      </c>
      <c r="P266" s="74">
        <f t="shared" si="306"/>
        <v>1209.5968197211228</v>
      </c>
      <c r="Q266" s="143">
        <f t="shared" si="284"/>
        <v>44473.30483785423</v>
      </c>
      <c r="R266" s="120">
        <f t="shared" si="285"/>
        <v>29852.924905494492</v>
      </c>
      <c r="S266" s="120">
        <f t="shared" si="286"/>
        <v>4424.0313473169954</v>
      </c>
      <c r="T266" s="120">
        <f t="shared" si="287"/>
        <v>1969.6026823901936</v>
      </c>
      <c r="U266" s="120">
        <f t="shared" ref="U266:U294" si="307">Q266-R266</f>
        <v>14620.379932359738</v>
      </c>
      <c r="V266" s="120">
        <f t="shared" si="288"/>
        <v>474.45564188578817</v>
      </c>
      <c r="W266" s="120">
        <f t="shared" si="289"/>
        <v>716.32849637221511</v>
      </c>
      <c r="X266" s="34">
        <v>0.90314241051745558</v>
      </c>
      <c r="Y266" s="34">
        <v>0.7333034807309261</v>
      </c>
      <c r="AB266" s="6">
        <v>1912</v>
      </c>
      <c r="AC266" s="122">
        <f t="shared" ref="AC266:AC294" si="308">C266*0.829</f>
        <v>36868.369710581152</v>
      </c>
      <c r="AD266" s="122">
        <f t="shared" si="290"/>
        <v>4060.8457140491073</v>
      </c>
      <c r="AE266" s="122">
        <f t="shared" si="290"/>
        <v>1644.1975978373937</v>
      </c>
      <c r="AF266" s="122">
        <f t="shared" si="290"/>
        <v>2564.1107337141907</v>
      </c>
      <c r="AG266" s="74">
        <f t="shared" si="290"/>
        <v>2651.0263638292577</v>
      </c>
      <c r="AH266" s="74">
        <f t="shared" si="290"/>
        <v>4247.9920801251874</v>
      </c>
      <c r="AI266" s="74">
        <f t="shared" si="291"/>
        <v>4386.5738085087132</v>
      </c>
      <c r="AJ266" s="74">
        <f t="shared" si="291"/>
        <v>3953.8515520129326</v>
      </c>
      <c r="AK266" s="74">
        <f t="shared" si="291"/>
        <v>2901.422596589819</v>
      </c>
      <c r="AL266" s="74">
        <f t="shared" si="291"/>
        <v>2512.5691920953677</v>
      </c>
      <c r="AM266" s="74">
        <f t="shared" si="291"/>
        <v>2409.4736531927574</v>
      </c>
      <c r="AN266" s="74">
        <f t="shared" si="291"/>
        <v>2226.6369471940366</v>
      </c>
      <c r="AO266" s="74">
        <f t="shared" si="291"/>
        <v>2306.913707883577</v>
      </c>
      <c r="AP266" s="74">
        <f t="shared" si="291"/>
        <v>1002.7557635488107</v>
      </c>
      <c r="AQ266" s="122">
        <f t="shared" si="292"/>
        <v>36868.369710581152</v>
      </c>
      <c r="AR266" s="126">
        <f t="shared" si="293"/>
        <v>24748.074746654936</v>
      </c>
      <c r="AS266" s="126">
        <f t="shared" si="294"/>
        <v>3667.521986925789</v>
      </c>
      <c r="AT266" s="126">
        <f t="shared" si="295"/>
        <v>1632.8006237014704</v>
      </c>
      <c r="AU266" s="126">
        <f t="shared" si="296"/>
        <v>12120.294963926215</v>
      </c>
      <c r="AV266" s="120">
        <f t="shared" si="297"/>
        <v>393.32372712331841</v>
      </c>
      <c r="AW266" s="120">
        <f t="shared" si="298"/>
        <v>593.83632349256629</v>
      </c>
      <c r="AX266" s="34">
        <v>0.90314241051745558</v>
      </c>
      <c r="AY266" s="34">
        <v>0.7333034807309261</v>
      </c>
      <c r="AZ266" s="38">
        <v>0.63442790535518445</v>
      </c>
      <c r="BB266" s="6">
        <v>1912</v>
      </c>
      <c r="BC266" s="74">
        <f t="shared" ref="BC266:BC294" si="309">AC266/$AZ266</f>
        <v>58112.780663297584</v>
      </c>
      <c r="BD266" s="74">
        <f t="shared" si="299"/>
        <v>6400.7993339694649</v>
      </c>
      <c r="BE266" s="74">
        <f t="shared" si="299"/>
        <v>2591.6224427689535</v>
      </c>
      <c r="BF266" s="74">
        <f t="shared" si="299"/>
        <v>4041.610893957562</v>
      </c>
      <c r="BG266" s="74">
        <f t="shared" si="299"/>
        <v>4178.6093288962129</v>
      </c>
      <c r="BH266" s="74">
        <f t="shared" si="299"/>
        <v>6695.783782945281</v>
      </c>
      <c r="BI266" s="74">
        <f t="shared" si="299"/>
        <v>6914.2195220005178</v>
      </c>
      <c r="BJ266" s="74">
        <f t="shared" si="299"/>
        <v>6232.1526506614946</v>
      </c>
      <c r="BK266" s="74">
        <f t="shared" si="299"/>
        <v>4573.2896868170665</v>
      </c>
      <c r="BL266" s="74">
        <f t="shared" si="299"/>
        <v>3960.3699189251552</v>
      </c>
      <c r="BM266" s="74">
        <f t="shared" si="299"/>
        <v>3797.8683359519214</v>
      </c>
      <c r="BN266" s="74">
        <f t="shared" si="300"/>
        <v>3509.6768732886267</v>
      </c>
      <c r="BO266" s="74">
        <f t="shared" si="300"/>
        <v>3636.2109680406497</v>
      </c>
      <c r="BP266" s="74">
        <f t="shared" si="300"/>
        <v>1580.5669250746748</v>
      </c>
      <c r="BQ266" s="74">
        <f t="shared" ref="BQ266:BQ294" si="310">SUM(BD266:BP266)</f>
        <v>58112.780663297577</v>
      </c>
      <c r="BR266" s="120">
        <f t="shared" si="301"/>
        <v>39008.490228373106</v>
      </c>
      <c r="BS266" s="120">
        <f t="shared" si="302"/>
        <v>5780.8333397197066</v>
      </c>
      <c r="BT266" s="120">
        <f t="shared" si="303"/>
        <v>2573.6582674233832</v>
      </c>
      <c r="BU266" s="120">
        <f t="shared" ref="BU266:BU294" si="311">BQ266-BR266</f>
        <v>19104.290434924471</v>
      </c>
      <c r="BV266" s="120">
        <f t="shared" si="304"/>
        <v>619.96599424975818</v>
      </c>
      <c r="BW266" s="120">
        <f t="shared" si="305"/>
        <v>936.01860586524322</v>
      </c>
      <c r="BX266" s="34">
        <v>0.90314241051745558</v>
      </c>
      <c r="BY266" s="34">
        <v>0.7333034807309261</v>
      </c>
      <c r="BZ266" s="38">
        <v>0.63442790535518445</v>
      </c>
    </row>
    <row r="267" spans="2:78">
      <c r="B267" s="6">
        <v>1913</v>
      </c>
      <c r="C267" s="43">
        <v>46378.441994083652</v>
      </c>
      <c r="D267" s="74">
        <f t="shared" ref="D267:P267" si="312">$C267*D1667/$Q1667</f>
        <v>5099.6267353161957</v>
      </c>
      <c r="E267" s="74">
        <f t="shared" si="312"/>
        <v>2075.4509108643306</v>
      </c>
      <c r="F267" s="74">
        <f t="shared" si="312"/>
        <v>3171.8882473953026</v>
      </c>
      <c r="G267" s="74">
        <f t="shared" si="312"/>
        <v>3344.6813260694448</v>
      </c>
      <c r="H267" s="74">
        <f t="shared" si="312"/>
        <v>5394.7470195062797</v>
      </c>
      <c r="I267" s="74">
        <f t="shared" si="312"/>
        <v>5494.6280279687544</v>
      </c>
      <c r="J267" s="74">
        <f t="shared" si="312"/>
        <v>4907.0066901809851</v>
      </c>
      <c r="K267" s="74">
        <f t="shared" si="312"/>
        <v>3708.0538865103008</v>
      </c>
      <c r="L267" s="74">
        <f t="shared" si="312"/>
        <v>3115.9859479493894</v>
      </c>
      <c r="M267" s="74">
        <f t="shared" si="312"/>
        <v>3069.9362193946517</v>
      </c>
      <c r="N267" s="74">
        <f t="shared" si="312"/>
        <v>2849.2660419850281</v>
      </c>
      <c r="O267" s="74">
        <f t="shared" si="312"/>
        <v>2913.2696825655712</v>
      </c>
      <c r="P267" s="74">
        <f t="shared" si="312"/>
        <v>1233.9012583774058</v>
      </c>
      <c r="Q267" s="143">
        <f t="shared" si="284"/>
        <v>46378.441994083645</v>
      </c>
      <c r="R267" s="120">
        <f t="shared" si="285"/>
        <v>31083.468110573878</v>
      </c>
      <c r="S267" s="120">
        <f t="shared" si="286"/>
        <v>4605.6891824727318</v>
      </c>
      <c r="T267" s="120">
        <f t="shared" si="287"/>
        <v>2089.3767061160502</v>
      </c>
      <c r="U267" s="120">
        <f t="shared" si="307"/>
        <v>15294.973883509767</v>
      </c>
      <c r="V267" s="120">
        <f t="shared" si="288"/>
        <v>493.93755284346429</v>
      </c>
      <c r="W267" s="120">
        <f t="shared" si="289"/>
        <v>759.88933586897792</v>
      </c>
      <c r="X267" s="34">
        <v>0.90314241051745558</v>
      </c>
      <c r="Y267" s="34">
        <v>0.7333034807309261</v>
      </c>
      <c r="AB267" s="6">
        <v>1913</v>
      </c>
      <c r="AC267" s="122">
        <f t="shared" si="308"/>
        <v>38447.728413095349</v>
      </c>
      <c r="AD267" s="122">
        <f t="shared" si="290"/>
        <v>4227.590563577126</v>
      </c>
      <c r="AE267" s="122">
        <f t="shared" si="290"/>
        <v>1720.5488051065299</v>
      </c>
      <c r="AF267" s="122">
        <f t="shared" si="290"/>
        <v>2629.495357090706</v>
      </c>
      <c r="AG267" s="74">
        <f t="shared" si="290"/>
        <v>2772.7408193115698</v>
      </c>
      <c r="AH267" s="74">
        <f t="shared" si="290"/>
        <v>4472.2452791707055</v>
      </c>
      <c r="AI267" s="74">
        <f t="shared" si="291"/>
        <v>4555.0466351860969</v>
      </c>
      <c r="AJ267" s="74">
        <f t="shared" si="291"/>
        <v>4067.9085461600366</v>
      </c>
      <c r="AK267" s="74">
        <f t="shared" si="291"/>
        <v>3073.9766719170393</v>
      </c>
      <c r="AL267" s="74">
        <f t="shared" si="291"/>
        <v>2583.1523508500436</v>
      </c>
      <c r="AM267" s="74">
        <f t="shared" si="291"/>
        <v>2544.9771258781661</v>
      </c>
      <c r="AN267" s="74">
        <f t="shared" si="291"/>
        <v>2362.0415488055883</v>
      </c>
      <c r="AO267" s="74">
        <f t="shared" si="291"/>
        <v>2415.1005668468583</v>
      </c>
      <c r="AP267" s="74">
        <f t="shared" si="291"/>
        <v>1022.9041431948693</v>
      </c>
      <c r="AQ267" s="122">
        <f t="shared" si="292"/>
        <v>38447.728413095341</v>
      </c>
      <c r="AR267" s="126">
        <f t="shared" si="293"/>
        <v>25768.195063665742</v>
      </c>
      <c r="AS267" s="126">
        <f t="shared" si="294"/>
        <v>3818.116332269894</v>
      </c>
      <c r="AT267" s="126">
        <f t="shared" si="295"/>
        <v>1732.0932893702056</v>
      </c>
      <c r="AU267" s="126">
        <f t="shared" si="296"/>
        <v>12679.533349429599</v>
      </c>
      <c r="AV267" s="120">
        <f t="shared" si="297"/>
        <v>409.47423130723183</v>
      </c>
      <c r="AW267" s="120">
        <f t="shared" si="298"/>
        <v>629.94825943538274</v>
      </c>
      <c r="AX267" s="34">
        <v>0.90314241051745558</v>
      </c>
      <c r="AY267" s="34">
        <v>0.7333034807309261</v>
      </c>
      <c r="AZ267" s="38">
        <v>0.63773837527238131</v>
      </c>
      <c r="BB267" s="6">
        <v>1913</v>
      </c>
      <c r="BC267" s="74">
        <f t="shared" si="309"/>
        <v>60287.619349665336</v>
      </c>
      <c r="BD267" s="74">
        <f t="shared" si="299"/>
        <v>6629.0358672104376</v>
      </c>
      <c r="BE267" s="74">
        <f t="shared" si="299"/>
        <v>2697.8912855474232</v>
      </c>
      <c r="BF267" s="74">
        <f t="shared" si="299"/>
        <v>4123.1568603153846</v>
      </c>
      <c r="BG267" s="74">
        <f t="shared" si="299"/>
        <v>4347.7716361781086</v>
      </c>
      <c r="BH267" s="74">
        <f t="shared" si="299"/>
        <v>7012.6645229097066</v>
      </c>
      <c r="BI267" s="74">
        <f t="shared" si="299"/>
        <v>7142.5004544232006</v>
      </c>
      <c r="BJ267" s="74">
        <f t="shared" si="299"/>
        <v>6378.6478968316942</v>
      </c>
      <c r="BK267" s="74">
        <f t="shared" si="299"/>
        <v>4820.1218416629363</v>
      </c>
      <c r="BL267" s="74">
        <f t="shared" si="299"/>
        <v>4050.4891206315851</v>
      </c>
      <c r="BM267" s="74">
        <f t="shared" si="299"/>
        <v>3990.6287978847022</v>
      </c>
      <c r="BN267" s="74">
        <f t="shared" si="300"/>
        <v>3703.7782896422818</v>
      </c>
      <c r="BO267" s="74">
        <f t="shared" si="300"/>
        <v>3786.9770120315507</v>
      </c>
      <c r="BP267" s="74">
        <f t="shared" si="300"/>
        <v>1603.9557643963039</v>
      </c>
      <c r="BQ267" s="74">
        <f t="shared" si="310"/>
        <v>60287.619349665314</v>
      </c>
      <c r="BR267" s="120">
        <f t="shared" si="301"/>
        <v>40405.589600374944</v>
      </c>
      <c r="BS267" s="120">
        <f t="shared" si="302"/>
        <v>5986.9634325191064</v>
      </c>
      <c r="BT267" s="120">
        <f t="shared" si="303"/>
        <v>2715.9935116503216</v>
      </c>
      <c r="BU267" s="120">
        <f t="shared" si="311"/>
        <v>19882.02974929037</v>
      </c>
      <c r="BV267" s="120">
        <f t="shared" si="304"/>
        <v>642.07243469133141</v>
      </c>
      <c r="BW267" s="120">
        <f t="shared" si="305"/>
        <v>987.78477799196037</v>
      </c>
      <c r="BX267" s="34">
        <v>0.90314241051745558</v>
      </c>
      <c r="BY267" s="34">
        <v>0.7333034807309261</v>
      </c>
      <c r="BZ267" s="38">
        <v>0.63773837527238131</v>
      </c>
    </row>
    <row r="268" spans="2:78">
      <c r="B268" s="6">
        <v>1914</v>
      </c>
      <c r="C268" s="43">
        <v>48246.611403678959</v>
      </c>
      <c r="D268" s="74">
        <f t="shared" ref="D268:P268" si="313">$C268*D1668/$Q1668</f>
        <v>5251.9085185771819</v>
      </c>
      <c r="E268" s="74">
        <f t="shared" si="313"/>
        <v>2196.8893924402641</v>
      </c>
      <c r="F268" s="74">
        <f t="shared" si="313"/>
        <v>3234.4034002299763</v>
      </c>
      <c r="G268" s="74">
        <f t="shared" si="313"/>
        <v>3419.7841504450394</v>
      </c>
      <c r="H268" s="74">
        <f t="shared" si="313"/>
        <v>5551.7632343481409</v>
      </c>
      <c r="I268" s="74">
        <f t="shared" si="313"/>
        <v>5739.1685679961483</v>
      </c>
      <c r="J268" s="74">
        <f t="shared" si="313"/>
        <v>5101.3475124416973</v>
      </c>
      <c r="K268" s="74">
        <f t="shared" si="313"/>
        <v>3889.5956907358022</v>
      </c>
      <c r="L268" s="74">
        <f t="shared" si="313"/>
        <v>3229.0096626872455</v>
      </c>
      <c r="M268" s="74">
        <f t="shared" si="313"/>
        <v>3226.7378018884447</v>
      </c>
      <c r="N268" s="74">
        <f t="shared" si="313"/>
        <v>3096.7008171189964</v>
      </c>
      <c r="O268" s="74">
        <f t="shared" si="313"/>
        <v>3042.3616159721714</v>
      </c>
      <c r="P268" s="74">
        <f t="shared" si="313"/>
        <v>1266.9410387978498</v>
      </c>
      <c r="Q268" s="143">
        <f t="shared" si="284"/>
        <v>48246.611403678959</v>
      </c>
      <c r="R268" s="120">
        <f t="shared" si="285"/>
        <v>32257.399065161888</v>
      </c>
      <c r="S268" s="120">
        <f t="shared" si="286"/>
        <v>4743.2213192849549</v>
      </c>
      <c r="T268" s="120">
        <f t="shared" si="287"/>
        <v>2270.8214879756629</v>
      </c>
      <c r="U268" s="120">
        <f t="shared" si="307"/>
        <v>15989.212338517071</v>
      </c>
      <c r="V268" s="120">
        <f t="shared" si="288"/>
        <v>508.68719929222669</v>
      </c>
      <c r="W268" s="120">
        <f t="shared" si="289"/>
        <v>825.87932914333328</v>
      </c>
      <c r="X268" s="34">
        <v>0.90314241051745558</v>
      </c>
      <c r="Y268" s="34">
        <v>0.7333034807309261</v>
      </c>
      <c r="AB268" s="6">
        <v>1914</v>
      </c>
      <c r="AC268" s="74">
        <f t="shared" si="308"/>
        <v>39996.440853649852</v>
      </c>
      <c r="AD268" s="74">
        <f t="shared" si="290"/>
        <v>4353.8321619004837</v>
      </c>
      <c r="AE268" s="74">
        <f t="shared" si="290"/>
        <v>1821.2213063329789</v>
      </c>
      <c r="AF268" s="74">
        <f t="shared" si="290"/>
        <v>2681.3204187906504</v>
      </c>
      <c r="AG268" s="74">
        <f t="shared" si="290"/>
        <v>2835.0010607189374</v>
      </c>
      <c r="AH268" s="74">
        <f t="shared" si="290"/>
        <v>4602.4117212746087</v>
      </c>
      <c r="AI268" s="74">
        <f t="shared" si="291"/>
        <v>4757.7707428688063</v>
      </c>
      <c r="AJ268" s="74">
        <f t="shared" si="291"/>
        <v>4229.0170878141671</v>
      </c>
      <c r="AK268" s="74">
        <f t="shared" si="291"/>
        <v>3224.4748276199798</v>
      </c>
      <c r="AL268" s="74">
        <f t="shared" si="291"/>
        <v>2676.8490103677264</v>
      </c>
      <c r="AM268" s="74">
        <f t="shared" si="291"/>
        <v>2674.9656377655206</v>
      </c>
      <c r="AN268" s="74">
        <f t="shared" si="291"/>
        <v>2567.1649773916479</v>
      </c>
      <c r="AO268" s="74">
        <f t="shared" si="291"/>
        <v>2522.1177796409302</v>
      </c>
      <c r="AP268" s="74">
        <f t="shared" si="291"/>
        <v>1050.2941211634175</v>
      </c>
      <c r="AQ268" s="122">
        <f t="shared" si="292"/>
        <v>39996.440853649852</v>
      </c>
      <c r="AR268" s="120">
        <f t="shared" si="293"/>
        <v>26741.383825019198</v>
      </c>
      <c r="AS268" s="120">
        <f t="shared" si="294"/>
        <v>3932.130473687228</v>
      </c>
      <c r="AT268" s="120">
        <f t="shared" si="295"/>
        <v>1882.5110135318246</v>
      </c>
      <c r="AU268" s="120">
        <f t="shared" si="296"/>
        <v>13255.057028630654</v>
      </c>
      <c r="AV268" s="120">
        <f t="shared" si="297"/>
        <v>421.70168821325592</v>
      </c>
      <c r="AW268" s="120">
        <f t="shared" si="298"/>
        <v>684.65396385982331</v>
      </c>
      <c r="AX268" s="34">
        <v>0.90314241051745558</v>
      </c>
      <c r="AY268" s="34">
        <v>0.7333034807309261</v>
      </c>
      <c r="AZ268" s="38">
        <v>0.65430042055617232</v>
      </c>
      <c r="BB268" s="6">
        <v>1914</v>
      </c>
      <c r="BC268" s="74">
        <f t="shared" si="309"/>
        <v>61128.557459357646</v>
      </c>
      <c r="BD268" s="74">
        <f t="shared" si="299"/>
        <v>6654.1790668568019</v>
      </c>
      <c r="BE268" s="74">
        <f t="shared" si="299"/>
        <v>2783.463450604072</v>
      </c>
      <c r="BF268" s="74">
        <f t="shared" si="299"/>
        <v>4097.9958663505959</v>
      </c>
      <c r="BG268" s="74">
        <f t="shared" si="299"/>
        <v>4332.8736642246276</v>
      </c>
      <c r="BH268" s="74">
        <f t="shared" si="299"/>
        <v>7034.0956182825612</v>
      </c>
      <c r="BI268" s="74">
        <f t="shared" si="299"/>
        <v>7271.5385675964835</v>
      </c>
      <c r="BJ268" s="74">
        <f t="shared" si="299"/>
        <v>6463.4179574871632</v>
      </c>
      <c r="BK268" s="74">
        <f t="shared" si="299"/>
        <v>4928.1258674403607</v>
      </c>
      <c r="BL268" s="74">
        <f t="shared" si="299"/>
        <v>4091.161989613785</v>
      </c>
      <c r="BM268" s="74">
        <f t="shared" si="299"/>
        <v>4088.2835372346703</v>
      </c>
      <c r="BN268" s="74">
        <f t="shared" si="300"/>
        <v>3923.5264058205726</v>
      </c>
      <c r="BO268" s="74">
        <f t="shared" si="300"/>
        <v>3854.6785244262333</v>
      </c>
      <c r="BP268" s="74">
        <f t="shared" si="300"/>
        <v>1605.2169434197217</v>
      </c>
      <c r="BQ268" s="74">
        <f t="shared" si="310"/>
        <v>61128.557459357646</v>
      </c>
      <c r="BR268" s="120">
        <f t="shared" si="301"/>
        <v>40870.192017129273</v>
      </c>
      <c r="BS268" s="120">
        <f t="shared" si="302"/>
        <v>6009.6713224558453</v>
      </c>
      <c r="BT268" s="120">
        <f t="shared" si="303"/>
        <v>2877.1355701279258</v>
      </c>
      <c r="BU268" s="120">
        <f t="shared" si="311"/>
        <v>20258.365442228373</v>
      </c>
      <c r="BV268" s="120">
        <f t="shared" si="304"/>
        <v>644.50774440095654</v>
      </c>
      <c r="BW268" s="120">
        <f t="shared" si="305"/>
        <v>1046.3908356926465</v>
      </c>
      <c r="BX268" s="34">
        <v>0.90314241051745558</v>
      </c>
      <c r="BY268" s="34">
        <v>0.7333034807309261</v>
      </c>
      <c r="BZ268" s="38">
        <v>0.65430042055617232</v>
      </c>
    </row>
    <row r="269" spans="2:78">
      <c r="B269" s="6">
        <v>1915</v>
      </c>
      <c r="C269" s="43">
        <v>40275.825551443704</v>
      </c>
      <c r="D269" s="74">
        <f t="shared" ref="D269:P269" si="314">$C269*D1669/$Q1669</f>
        <v>4399.6127455514434</v>
      </c>
      <c r="E269" s="74">
        <f t="shared" si="314"/>
        <v>1832.9211653149255</v>
      </c>
      <c r="F269" s="74">
        <f t="shared" si="314"/>
        <v>2664.8376521064993</v>
      </c>
      <c r="G269" s="74">
        <f t="shared" si="314"/>
        <v>2827.3121575001051</v>
      </c>
      <c r="H269" s="74">
        <f t="shared" si="314"/>
        <v>4584.9509712938079</v>
      </c>
      <c r="I269" s="74">
        <f t="shared" si="314"/>
        <v>4796.6147688275687</v>
      </c>
      <c r="J269" s="74">
        <f t="shared" si="314"/>
        <v>4298.7023594698057</v>
      </c>
      <c r="K269" s="74">
        <f t="shared" si="314"/>
        <v>3282.3906139333017</v>
      </c>
      <c r="L269" s="74">
        <f t="shared" si="314"/>
        <v>2640.9405432674016</v>
      </c>
      <c r="M269" s="74">
        <f t="shared" si="314"/>
        <v>2701.9362989096821</v>
      </c>
      <c r="N269" s="74">
        <f t="shared" si="314"/>
        <v>2631.4462865124087</v>
      </c>
      <c r="O269" s="74">
        <f t="shared" si="314"/>
        <v>2546.8892732903905</v>
      </c>
      <c r="P269" s="74">
        <f t="shared" si="314"/>
        <v>1067.2707154663635</v>
      </c>
      <c r="Q269" s="143">
        <f t="shared" si="284"/>
        <v>40275.825551443704</v>
      </c>
      <c r="R269" s="120">
        <f t="shared" si="285"/>
        <v>26908.464656129381</v>
      </c>
      <c r="S269" s="120">
        <f t="shared" si="286"/>
        <v>3973.4768603606517</v>
      </c>
      <c r="T269" s="120">
        <f t="shared" si="287"/>
        <v>1929.6487212560191</v>
      </c>
      <c r="U269" s="120">
        <f t="shared" si="307"/>
        <v>13367.360895314323</v>
      </c>
      <c r="V269" s="120">
        <f t="shared" si="288"/>
        <v>426.13588519079184</v>
      </c>
      <c r="W269" s="120">
        <f t="shared" si="289"/>
        <v>701.79756525638959</v>
      </c>
      <c r="X269" s="34">
        <v>0.90314241051745558</v>
      </c>
      <c r="Y269" s="34">
        <v>0.7333034807309261</v>
      </c>
      <c r="AB269" s="6">
        <v>1915</v>
      </c>
      <c r="AC269" s="74">
        <f t="shared" si="308"/>
        <v>33388.659382146827</v>
      </c>
      <c r="AD269" s="74">
        <f t="shared" si="290"/>
        <v>3647.2789660621465</v>
      </c>
      <c r="AE269" s="74">
        <f t="shared" si="290"/>
        <v>1519.4916460460731</v>
      </c>
      <c r="AF269" s="74">
        <f t="shared" si="290"/>
        <v>2209.1504135962878</v>
      </c>
      <c r="AG269" s="74">
        <f t="shared" si="290"/>
        <v>2343.841778567587</v>
      </c>
      <c r="AH269" s="74">
        <f t="shared" si="290"/>
        <v>3800.9243552025664</v>
      </c>
      <c r="AI269" s="74">
        <f t="shared" si="291"/>
        <v>3976.3936433580543</v>
      </c>
      <c r="AJ269" s="74">
        <f t="shared" si="291"/>
        <v>3563.6242560004689</v>
      </c>
      <c r="AK269" s="74">
        <f t="shared" si="291"/>
        <v>2721.1018189507067</v>
      </c>
      <c r="AL269" s="74">
        <f t="shared" si="291"/>
        <v>2189.3397103686757</v>
      </c>
      <c r="AM269" s="74">
        <f t="shared" si="291"/>
        <v>2239.9051917961265</v>
      </c>
      <c r="AN269" s="74">
        <f t="shared" si="291"/>
        <v>2181.4689715187869</v>
      </c>
      <c r="AO269" s="74">
        <f t="shared" si="291"/>
        <v>2111.3712075577337</v>
      </c>
      <c r="AP269" s="74">
        <f t="shared" si="291"/>
        <v>884.76742312161537</v>
      </c>
      <c r="AQ269" s="122">
        <f t="shared" si="292"/>
        <v>33388.659382146827</v>
      </c>
      <c r="AR269" s="120">
        <f t="shared" si="293"/>
        <v>22307.117199931257</v>
      </c>
      <c r="AS269" s="120">
        <f t="shared" si="294"/>
        <v>3294.0123172389799</v>
      </c>
      <c r="AT269" s="120">
        <f t="shared" si="295"/>
        <v>1599.67878992124</v>
      </c>
      <c r="AU269" s="120">
        <f t="shared" si="296"/>
        <v>11081.542182215569</v>
      </c>
      <c r="AV269" s="120">
        <f t="shared" si="297"/>
        <v>353.26664882316641</v>
      </c>
      <c r="AW269" s="120">
        <f t="shared" si="298"/>
        <v>581.79018159754696</v>
      </c>
      <c r="AX269" s="34">
        <v>0.90314241051745558</v>
      </c>
      <c r="AY269" s="34">
        <v>0.7333034807309261</v>
      </c>
      <c r="AZ269" s="38">
        <v>0.55111112802632034</v>
      </c>
      <c r="BB269" s="6">
        <v>1915</v>
      </c>
      <c r="BC269" s="74">
        <f t="shared" si="309"/>
        <v>60584.259116161826</v>
      </c>
      <c r="BD269" s="74">
        <f t="shared" si="299"/>
        <v>6618.0463078726971</v>
      </c>
      <c r="BE269" s="74">
        <f t="shared" si="299"/>
        <v>2757.1420150556355</v>
      </c>
      <c r="BF269" s="74">
        <f t="shared" si="299"/>
        <v>4008.5389338949831</v>
      </c>
      <c r="BG269" s="74">
        <f t="shared" si="299"/>
        <v>4252.9385805754373</v>
      </c>
      <c r="BH269" s="74">
        <f t="shared" si="299"/>
        <v>6896.8383360624848</v>
      </c>
      <c r="BI269" s="74">
        <f t="shared" si="299"/>
        <v>7215.2301797980517</v>
      </c>
      <c r="BJ269" s="74">
        <f t="shared" si="299"/>
        <v>6466.2534918552301</v>
      </c>
      <c r="BK269" s="74">
        <f t="shared" si="299"/>
        <v>4937.4829876793028</v>
      </c>
      <c r="BL269" s="74">
        <f t="shared" si="299"/>
        <v>3972.5920944643231</v>
      </c>
      <c r="BM269" s="74">
        <f t="shared" si="299"/>
        <v>4064.3439732705806</v>
      </c>
      <c r="BN269" s="74">
        <f t="shared" si="300"/>
        <v>3958.3105123121427</v>
      </c>
      <c r="BO269" s="74">
        <f t="shared" si="300"/>
        <v>3831.116992899656</v>
      </c>
      <c r="BP269" s="74">
        <f t="shared" si="300"/>
        <v>1605.4247104213073</v>
      </c>
      <c r="BQ269" s="74">
        <f t="shared" si="310"/>
        <v>60584.259116161826</v>
      </c>
      <c r="BR269" s="120">
        <f t="shared" si="301"/>
        <v>40476.62270914243</v>
      </c>
      <c r="BS269" s="120">
        <f t="shared" si="302"/>
        <v>5977.0382954082943</v>
      </c>
      <c r="BT269" s="120">
        <f t="shared" si="303"/>
        <v>2902.6428764923094</v>
      </c>
      <c r="BU269" s="120">
        <f t="shared" si="311"/>
        <v>20107.636407019396</v>
      </c>
      <c r="BV269" s="120">
        <f t="shared" si="304"/>
        <v>641.00801246440244</v>
      </c>
      <c r="BW269" s="120">
        <f t="shared" si="305"/>
        <v>1055.6676358198331</v>
      </c>
      <c r="BX269" s="34">
        <v>0.90314241051745558</v>
      </c>
      <c r="BY269" s="34">
        <v>0.7333034807309261</v>
      </c>
      <c r="BZ269" s="38">
        <v>0.55111112802632034</v>
      </c>
    </row>
    <row r="270" spans="2:78">
      <c r="B270" s="6">
        <v>1916</v>
      </c>
      <c r="C270" s="43">
        <v>40014.300135247569</v>
      </c>
      <c r="D270" s="74">
        <f t="shared" ref="D270:P270" si="315">$C270*D1670/$Q1670</f>
        <v>4408.3114261929268</v>
      </c>
      <c r="E270" s="74">
        <f t="shared" si="315"/>
        <v>1814.9299788737421</v>
      </c>
      <c r="F270" s="74">
        <f t="shared" si="315"/>
        <v>2646.7349927145046</v>
      </c>
      <c r="G270" s="74">
        <f t="shared" si="315"/>
        <v>2781.8745718301589</v>
      </c>
      <c r="H270" s="74">
        <f t="shared" si="315"/>
        <v>4520.689857391355</v>
      </c>
      <c r="I270" s="74">
        <f t="shared" si="315"/>
        <v>4800.2402046189154</v>
      </c>
      <c r="J270" s="74">
        <f t="shared" si="315"/>
        <v>4268.0689038150313</v>
      </c>
      <c r="K270" s="74">
        <f t="shared" si="315"/>
        <v>3225.0222485937466</v>
      </c>
      <c r="L270" s="74">
        <f t="shared" si="315"/>
        <v>2599.9243300168118</v>
      </c>
      <c r="M270" s="74">
        <f t="shared" si="315"/>
        <v>2674.2706766543238</v>
      </c>
      <c r="N270" s="74">
        <f t="shared" si="315"/>
        <v>2638.5121806755947</v>
      </c>
      <c r="O270" s="74">
        <f t="shared" si="315"/>
        <v>2556.6250985738293</v>
      </c>
      <c r="P270" s="74">
        <f t="shared" si="315"/>
        <v>1079.0956652966256</v>
      </c>
      <c r="Q270" s="143">
        <f t="shared" si="284"/>
        <v>40014.300135247562</v>
      </c>
      <c r="R270" s="120">
        <f t="shared" si="285"/>
        <v>26748.701683047588</v>
      </c>
      <c r="S270" s="120">
        <f t="shared" si="286"/>
        <v>3981.3330077635223</v>
      </c>
      <c r="T270" s="120">
        <f t="shared" si="287"/>
        <v>1934.8301660403597</v>
      </c>
      <c r="U270" s="120">
        <f t="shared" si="307"/>
        <v>13265.598452199974</v>
      </c>
      <c r="V270" s="120">
        <f t="shared" si="288"/>
        <v>426.97841842940437</v>
      </c>
      <c r="W270" s="120">
        <f t="shared" si="289"/>
        <v>703.68201463523496</v>
      </c>
      <c r="X270" s="34">
        <v>0.90314241051745558</v>
      </c>
      <c r="Y270" s="34">
        <v>0.7333034807309261</v>
      </c>
      <c r="AB270" s="6">
        <v>1916</v>
      </c>
      <c r="AC270" s="74">
        <f t="shared" si="308"/>
        <v>33171.854812120233</v>
      </c>
      <c r="AD270" s="74">
        <f t="shared" si="290"/>
        <v>3654.490172313936</v>
      </c>
      <c r="AE270" s="74">
        <f t="shared" si="290"/>
        <v>1504.5769524863322</v>
      </c>
      <c r="AF270" s="74">
        <f t="shared" si="290"/>
        <v>2194.1433089603242</v>
      </c>
      <c r="AG270" s="74">
        <f t="shared" si="290"/>
        <v>2306.1740200472018</v>
      </c>
      <c r="AH270" s="74">
        <f t="shared" si="290"/>
        <v>3747.6518917774329</v>
      </c>
      <c r="AI270" s="74">
        <f t="shared" si="291"/>
        <v>3979.3991296290806</v>
      </c>
      <c r="AJ270" s="74">
        <f t="shared" si="291"/>
        <v>3538.2291212626606</v>
      </c>
      <c r="AK270" s="74">
        <f t="shared" si="291"/>
        <v>2673.5434440842159</v>
      </c>
      <c r="AL270" s="74">
        <f t="shared" si="291"/>
        <v>2155.3372695839371</v>
      </c>
      <c r="AM270" s="74">
        <f t="shared" si="291"/>
        <v>2216.9703909464342</v>
      </c>
      <c r="AN270" s="74">
        <f t="shared" si="291"/>
        <v>2187.3265977800679</v>
      </c>
      <c r="AO270" s="74">
        <f t="shared" si="291"/>
        <v>2119.4422067177043</v>
      </c>
      <c r="AP270" s="74">
        <f t="shared" si="291"/>
        <v>894.5703065309026</v>
      </c>
      <c r="AQ270" s="122">
        <f t="shared" si="292"/>
        <v>33171.854812120226</v>
      </c>
      <c r="AR270" s="120">
        <f t="shared" si="293"/>
        <v>22174.673695246449</v>
      </c>
      <c r="AS270" s="120">
        <f t="shared" si="294"/>
        <v>3300.52506343596</v>
      </c>
      <c r="AT270" s="120">
        <f t="shared" si="295"/>
        <v>1603.9742076474581</v>
      </c>
      <c r="AU270" s="120">
        <f t="shared" si="296"/>
        <v>10997.181116873777</v>
      </c>
      <c r="AV270" s="120">
        <f t="shared" si="297"/>
        <v>353.96510887797621</v>
      </c>
      <c r="AW270" s="120">
        <f t="shared" si="298"/>
        <v>583.35239013260968</v>
      </c>
      <c r="AX270" s="34">
        <v>0.90314241051745558</v>
      </c>
      <c r="AY270" s="34">
        <v>0.7333034807309261</v>
      </c>
      <c r="AZ270" s="38">
        <v>0.53595561664066571</v>
      </c>
      <c r="BB270" s="6">
        <v>1916</v>
      </c>
      <c r="BC270" s="74">
        <f t="shared" si="309"/>
        <v>61892.913857380991</v>
      </c>
      <c r="BD270" s="74">
        <f t="shared" si="299"/>
        <v>6818.6432959132662</v>
      </c>
      <c r="BE270" s="74">
        <f t="shared" si="299"/>
        <v>2807.2790092525215</v>
      </c>
      <c r="BF270" s="74">
        <f t="shared" si="299"/>
        <v>4093.8899431879622</v>
      </c>
      <c r="BG270" s="74">
        <f t="shared" si="299"/>
        <v>4302.9197725403974</v>
      </c>
      <c r="BH270" s="74">
        <f t="shared" si="299"/>
        <v>6992.4668674385139</v>
      </c>
      <c r="BI270" s="74">
        <f t="shared" si="299"/>
        <v>7424.8669219509084</v>
      </c>
      <c r="BJ270" s="74">
        <f t="shared" si="299"/>
        <v>6601.7203876694985</v>
      </c>
      <c r="BK270" s="74">
        <f t="shared" si="299"/>
        <v>4988.3672473512061</v>
      </c>
      <c r="BL270" s="74">
        <f t="shared" si="299"/>
        <v>4021.484620486764</v>
      </c>
      <c r="BM270" s="74">
        <f t="shared" si="299"/>
        <v>4136.481309482785</v>
      </c>
      <c r="BN270" s="74">
        <f t="shared" si="300"/>
        <v>4081.1711452714799</v>
      </c>
      <c r="BO270" s="74">
        <f t="shared" si="300"/>
        <v>3954.5106738543532</v>
      </c>
      <c r="BP270" s="74">
        <f t="shared" si="300"/>
        <v>1669.1126629813305</v>
      </c>
      <c r="BQ270" s="74">
        <f t="shared" si="310"/>
        <v>61892.913857380983</v>
      </c>
      <c r="BR270" s="120">
        <f t="shared" si="301"/>
        <v>41374.085851055788</v>
      </c>
      <c r="BS270" s="120">
        <f t="shared" si="302"/>
        <v>6158.2059427297954</v>
      </c>
      <c r="BT270" s="120">
        <f t="shared" si="303"/>
        <v>2992.7370062861964</v>
      </c>
      <c r="BU270" s="120">
        <f t="shared" si="311"/>
        <v>20518.828006325195</v>
      </c>
      <c r="BV270" s="120">
        <f t="shared" si="304"/>
        <v>660.4373531834708</v>
      </c>
      <c r="BW270" s="120">
        <f t="shared" si="305"/>
        <v>1088.4341389852837</v>
      </c>
      <c r="BX270" s="34">
        <v>0.90314241051745558</v>
      </c>
      <c r="BY270" s="34">
        <v>0.7333034807309261</v>
      </c>
      <c r="BZ270" s="38">
        <v>0.53595561664066571</v>
      </c>
    </row>
    <row r="271" spans="2:78">
      <c r="B271" s="6">
        <v>1917</v>
      </c>
      <c r="C271" s="43">
        <v>51289.221704537835</v>
      </c>
      <c r="D271" s="74">
        <f t="shared" ref="D271:P271" si="316">$C271*D1671/$Q1671</f>
        <v>5601.6508561226074</v>
      </c>
      <c r="E271" s="74">
        <f t="shared" si="316"/>
        <v>2340.0848294316211</v>
      </c>
      <c r="F271" s="74">
        <f t="shared" si="316"/>
        <v>3428.3721063254416</v>
      </c>
      <c r="G271" s="74">
        <f t="shared" si="316"/>
        <v>3579.4831193838954</v>
      </c>
      <c r="H271" s="74">
        <f t="shared" si="316"/>
        <v>5774.2325922646442</v>
      </c>
      <c r="I271" s="74">
        <f t="shared" si="316"/>
        <v>6168.5131434359018</v>
      </c>
      <c r="J271" s="74">
        <f t="shared" si="316"/>
        <v>5429.7090819204677</v>
      </c>
      <c r="K271" s="74">
        <f t="shared" si="316"/>
        <v>4110.5075380628932</v>
      </c>
      <c r="L271" s="74">
        <f t="shared" si="316"/>
        <v>3373.0633956697429</v>
      </c>
      <c r="M271" s="74">
        <f t="shared" si="316"/>
        <v>3423.6203889216977</v>
      </c>
      <c r="N271" s="74">
        <f t="shared" si="316"/>
        <v>3385.8146373222139</v>
      </c>
      <c r="O271" s="74">
        <f t="shared" si="316"/>
        <v>3312.746982834341</v>
      </c>
      <c r="P271" s="74">
        <f t="shared" si="316"/>
        <v>1361.423032842356</v>
      </c>
      <c r="Q271" s="143">
        <f t="shared" si="284"/>
        <v>51289.22170453782</v>
      </c>
      <c r="R271" s="120">
        <f t="shared" si="285"/>
        <v>34262.312988495811</v>
      </c>
      <c r="S271" s="120">
        <f t="shared" si="286"/>
        <v>5059.0884570757407</v>
      </c>
      <c r="T271" s="120">
        <f t="shared" si="287"/>
        <v>2482.8296586580977</v>
      </c>
      <c r="U271" s="120">
        <f t="shared" si="307"/>
        <v>17026.908716042009</v>
      </c>
      <c r="V271" s="120">
        <f t="shared" si="288"/>
        <v>542.56239904686697</v>
      </c>
      <c r="W271" s="120">
        <f t="shared" si="289"/>
        <v>902.98497866411628</v>
      </c>
      <c r="X271" s="46">
        <v>0.90314241051745558</v>
      </c>
      <c r="Y271">
        <v>0.7333034807309261</v>
      </c>
      <c r="AB271" s="6">
        <v>1917</v>
      </c>
      <c r="AC271" s="74">
        <f t="shared" si="308"/>
        <v>42518.764793061862</v>
      </c>
      <c r="AD271" s="74">
        <f t="shared" si="290"/>
        <v>4643.7685597256414</v>
      </c>
      <c r="AE271" s="74">
        <f t="shared" si="290"/>
        <v>1939.9303235988139</v>
      </c>
      <c r="AF271" s="74">
        <f t="shared" si="290"/>
        <v>2842.1204761437907</v>
      </c>
      <c r="AG271" s="74">
        <f t="shared" si="290"/>
        <v>2967.391505969249</v>
      </c>
      <c r="AH271" s="74">
        <f t="shared" si="290"/>
        <v>4786.8388189873895</v>
      </c>
      <c r="AI271" s="74">
        <f t="shared" si="291"/>
        <v>5113.6973959083625</v>
      </c>
      <c r="AJ271" s="74">
        <f t="shared" si="291"/>
        <v>4501.2288289120679</v>
      </c>
      <c r="AK271" s="74">
        <f t="shared" si="291"/>
        <v>3407.6107490541385</v>
      </c>
      <c r="AL271" s="74">
        <f t="shared" si="291"/>
        <v>2796.2695550102167</v>
      </c>
      <c r="AM271" s="74">
        <f t="shared" si="291"/>
        <v>2838.1813024160874</v>
      </c>
      <c r="AN271" s="74">
        <f t="shared" si="291"/>
        <v>2806.8403343401151</v>
      </c>
      <c r="AO271" s="74">
        <f t="shared" si="291"/>
        <v>2746.2672487696686</v>
      </c>
      <c r="AP271" s="74">
        <f t="shared" si="291"/>
        <v>1128.619694226313</v>
      </c>
      <c r="AQ271" s="122">
        <f t="shared" si="292"/>
        <v>42518.764793061848</v>
      </c>
      <c r="AR271" s="120">
        <f t="shared" si="293"/>
        <v>28403.457467463024</v>
      </c>
      <c r="AS271" s="120">
        <f t="shared" si="294"/>
        <v>4193.9843309157886</v>
      </c>
      <c r="AT271" s="120">
        <f t="shared" si="295"/>
        <v>2058.265787027563</v>
      </c>
      <c r="AU271" s="120">
        <f t="shared" si="296"/>
        <v>14115.307325598824</v>
      </c>
      <c r="AV271" s="120">
        <f t="shared" si="297"/>
        <v>449.78422880985272</v>
      </c>
      <c r="AW271" s="120">
        <f t="shared" si="298"/>
        <v>748.57454731255234</v>
      </c>
      <c r="AX271" s="46">
        <v>0.90314241051745558</v>
      </c>
      <c r="AY271">
        <v>0.7333034807309261</v>
      </c>
      <c r="AZ271" s="38">
        <v>0.68456393979820251</v>
      </c>
      <c r="BB271" s="6">
        <v>1917</v>
      </c>
      <c r="BC271" s="74">
        <f t="shared" si="309"/>
        <v>62110.72818938674</v>
      </c>
      <c r="BD271" s="74">
        <f t="shared" si="299"/>
        <v>6783.5424709845847</v>
      </c>
      <c r="BE271" s="74">
        <f t="shared" si="299"/>
        <v>2833.8190354734015</v>
      </c>
      <c r="BF271" s="74">
        <f t="shared" si="299"/>
        <v>4151.7239090647954</v>
      </c>
      <c r="BG271" s="74">
        <f t="shared" si="299"/>
        <v>4334.7178159047999</v>
      </c>
      <c r="BH271" s="74">
        <f t="shared" si="299"/>
        <v>6992.5372060913196</v>
      </c>
      <c r="BI271" s="74">
        <f t="shared" si="299"/>
        <v>7470.0069615349457</v>
      </c>
      <c r="BJ271" s="74">
        <f t="shared" si="299"/>
        <v>6575.3227233075577</v>
      </c>
      <c r="BK271" s="74">
        <f t="shared" si="299"/>
        <v>4977.7830103914657</v>
      </c>
      <c r="BL271" s="74">
        <f t="shared" si="299"/>
        <v>4084.7456204522077</v>
      </c>
      <c r="BM271" s="74">
        <f t="shared" si="299"/>
        <v>4145.9696273992076</v>
      </c>
      <c r="BN271" s="74">
        <f t="shared" si="300"/>
        <v>4100.1872449891571</v>
      </c>
      <c r="BO271" s="74">
        <f t="shared" si="300"/>
        <v>4011.7030552021483</v>
      </c>
      <c r="BP271" s="74">
        <f t="shared" si="300"/>
        <v>1648.6695085911338</v>
      </c>
      <c r="BQ271" s="74">
        <f t="shared" si="310"/>
        <v>62110.728189386733</v>
      </c>
      <c r="BR271" s="120">
        <f t="shared" si="301"/>
        <v>41491.314128868471</v>
      </c>
      <c r="BS271" s="120">
        <f t="shared" si="302"/>
        <v>6126.5048990925552</v>
      </c>
      <c r="BT271" s="120">
        <f t="shared" si="303"/>
        <v>3006.6815783990955</v>
      </c>
      <c r="BU271" s="120">
        <f t="shared" si="311"/>
        <v>20619.414060518262</v>
      </c>
      <c r="BV271" s="120">
        <f t="shared" si="304"/>
        <v>657.03757189202986</v>
      </c>
      <c r="BW271" s="120">
        <f t="shared" si="305"/>
        <v>1093.5056665900618</v>
      </c>
      <c r="BX271" s="46">
        <v>0.90314241051745558</v>
      </c>
      <c r="BY271">
        <v>0.7333034807309261</v>
      </c>
      <c r="BZ271" s="38">
        <v>0.68456393979820251</v>
      </c>
    </row>
    <row r="272" spans="2:78">
      <c r="B272" s="6">
        <v>1918</v>
      </c>
      <c r="C272" s="43">
        <v>84096.644702588281</v>
      </c>
      <c r="D272" s="74">
        <f t="shared" ref="D272:P272" si="317">$C272*D1672/$Q1672</f>
        <v>9057.5878349105333</v>
      </c>
      <c r="E272" s="74">
        <f t="shared" si="317"/>
        <v>3811.4834922467985</v>
      </c>
      <c r="F272" s="74">
        <f t="shared" si="317"/>
        <v>5632.9068179114738</v>
      </c>
      <c r="G272" s="74">
        <f t="shared" si="317"/>
        <v>5871.1229129206913</v>
      </c>
      <c r="H272" s="74">
        <f t="shared" si="317"/>
        <v>9374.6292513712306</v>
      </c>
      <c r="I272" s="74">
        <f t="shared" si="317"/>
        <v>10199.425209636353</v>
      </c>
      <c r="J272" s="74">
        <f t="shared" si="317"/>
        <v>8894.1194417587649</v>
      </c>
      <c r="K272" s="74">
        <f t="shared" si="317"/>
        <v>6821.6498040183069</v>
      </c>
      <c r="L272" s="74">
        <f t="shared" si="317"/>
        <v>5563.8210337068813</v>
      </c>
      <c r="M272" s="74">
        <f t="shared" si="317"/>
        <v>5633.4522319972994</v>
      </c>
      <c r="N272" s="74">
        <f t="shared" si="317"/>
        <v>5551.0687329382899</v>
      </c>
      <c r="O272" s="74">
        <f t="shared" si="317"/>
        <v>5455.9848773093381</v>
      </c>
      <c r="P272" s="74">
        <f t="shared" si="317"/>
        <v>2229.3930618623176</v>
      </c>
      <c r="Q272" s="143">
        <f t="shared" si="284"/>
        <v>84096.644702588281</v>
      </c>
      <c r="R272" s="120">
        <f t="shared" si="285"/>
        <v>56048.418642253921</v>
      </c>
      <c r="S272" s="120">
        <f t="shared" si="286"/>
        <v>8199.4342900543452</v>
      </c>
      <c r="T272" s="120">
        <f t="shared" si="287"/>
        <v>4065.2972263542611</v>
      </c>
      <c r="U272" s="120">
        <f t="shared" si="307"/>
        <v>28048.22606033436</v>
      </c>
      <c r="V272" s="120">
        <f t="shared" si="288"/>
        <v>858.15354485618866</v>
      </c>
      <c r="W272" s="120">
        <f t="shared" si="289"/>
        <v>1485.7715065840287</v>
      </c>
      <c r="X272" s="46">
        <v>0.90525584068325349</v>
      </c>
      <c r="Y272">
        <v>0.7323449630936959</v>
      </c>
      <c r="AB272" s="6">
        <v>1918</v>
      </c>
      <c r="AC272" s="74">
        <f t="shared" si="308"/>
        <v>69716.118458445679</v>
      </c>
      <c r="AD272" s="74">
        <f t="shared" si="290"/>
        <v>7508.7403151408316</v>
      </c>
      <c r="AE272" s="74">
        <f t="shared" si="290"/>
        <v>3159.7198150725958</v>
      </c>
      <c r="AF272" s="74">
        <f t="shared" si="290"/>
        <v>4669.6797520486116</v>
      </c>
      <c r="AG272" s="74">
        <f t="shared" si="290"/>
        <v>4867.1608948112525</v>
      </c>
      <c r="AH272" s="74">
        <f t="shared" si="290"/>
        <v>7771.5676493867495</v>
      </c>
      <c r="AI272" s="74">
        <f t="shared" si="291"/>
        <v>8455.3234987885353</v>
      </c>
      <c r="AJ272" s="74">
        <f t="shared" si="291"/>
        <v>7373.2250172180156</v>
      </c>
      <c r="AK272" s="74">
        <f t="shared" si="291"/>
        <v>5655.1476875311764</v>
      </c>
      <c r="AL272" s="74">
        <f t="shared" si="291"/>
        <v>4612.407636943004</v>
      </c>
      <c r="AM272" s="74">
        <f t="shared" si="291"/>
        <v>4670.1319003257613</v>
      </c>
      <c r="AN272" s="74">
        <f t="shared" si="291"/>
        <v>4601.8359796058421</v>
      </c>
      <c r="AO272" s="74">
        <f t="shared" si="291"/>
        <v>4523.0114632894411</v>
      </c>
      <c r="AP272" s="74">
        <f t="shared" si="291"/>
        <v>1848.1668482838611</v>
      </c>
      <c r="AQ272" s="122">
        <f t="shared" si="292"/>
        <v>69716.118458445679</v>
      </c>
      <c r="AR272" s="120">
        <f t="shared" si="293"/>
        <v>46464.139054428495</v>
      </c>
      <c r="AS272" s="120">
        <f t="shared" si="294"/>
        <v>6797.331026455051</v>
      </c>
      <c r="AT272" s="120">
        <f t="shared" si="295"/>
        <v>3370.1314006476823</v>
      </c>
      <c r="AU272" s="120">
        <f t="shared" si="296"/>
        <v>23251.979404017184</v>
      </c>
      <c r="AV272" s="120">
        <f t="shared" si="297"/>
        <v>711.40928868578033</v>
      </c>
      <c r="AW272" s="120">
        <f t="shared" si="298"/>
        <v>1231.7045789581598</v>
      </c>
      <c r="AX272" s="46">
        <v>0.90525584068325349</v>
      </c>
      <c r="AY272">
        <v>0.7323449630936959</v>
      </c>
      <c r="AZ272" s="38">
        <v>1.1049866863756583</v>
      </c>
      <c r="BB272" s="6">
        <v>1918</v>
      </c>
      <c r="BC272" s="74">
        <f t="shared" si="309"/>
        <v>63092.270086179611</v>
      </c>
      <c r="BD272" s="74">
        <f t="shared" si="299"/>
        <v>6795.321977832511</v>
      </c>
      <c r="BE272" s="74">
        <f t="shared" si="299"/>
        <v>2859.5093986484444</v>
      </c>
      <c r="BF272" s="74">
        <f t="shared" si="299"/>
        <v>4226.0054438891921</v>
      </c>
      <c r="BG272" s="74">
        <f t="shared" si="299"/>
        <v>4404.7235634806384</v>
      </c>
      <c r="BH272" s="74">
        <f t="shared" si="299"/>
        <v>7033.1776348160247</v>
      </c>
      <c r="BI272" s="74">
        <f t="shared" si="299"/>
        <v>7651.9686644568401</v>
      </c>
      <c r="BJ272" s="74">
        <f t="shared" si="299"/>
        <v>6672.6822215406919</v>
      </c>
      <c r="BK272" s="74">
        <f t="shared" si="299"/>
        <v>5117.8423751692299</v>
      </c>
      <c r="BL272" s="74">
        <f t="shared" si="299"/>
        <v>4174.174850985436</v>
      </c>
      <c r="BM272" s="74">
        <f t="shared" si="299"/>
        <v>4226.4146327805374</v>
      </c>
      <c r="BN272" s="74">
        <f t="shared" si="300"/>
        <v>4164.6076250020742</v>
      </c>
      <c r="BO272" s="74">
        <f t="shared" si="300"/>
        <v>4093.2723616108524</v>
      </c>
      <c r="BP272" s="74">
        <f t="shared" si="300"/>
        <v>1672.5693359671363</v>
      </c>
      <c r="BQ272" s="74">
        <f t="shared" si="310"/>
        <v>63092.270086179611</v>
      </c>
      <c r="BR272" s="120">
        <f t="shared" si="301"/>
        <v>42049.501254019859</v>
      </c>
      <c r="BS272" s="120">
        <f t="shared" si="302"/>
        <v>6151.5049097561587</v>
      </c>
      <c r="BT272" s="120">
        <f t="shared" si="303"/>
        <v>3049.9294174318684</v>
      </c>
      <c r="BU272" s="120">
        <f t="shared" si="311"/>
        <v>21042.768832159752</v>
      </c>
      <c r="BV272" s="120">
        <f t="shared" si="304"/>
        <v>643.81706807635248</v>
      </c>
      <c r="BW272" s="120">
        <f t="shared" si="305"/>
        <v>1114.6782075702056</v>
      </c>
      <c r="BX272" s="46">
        <v>0.90525584068325349</v>
      </c>
      <c r="BY272">
        <v>0.7323449630936959</v>
      </c>
      <c r="BZ272" s="38">
        <v>1.1049866863756583</v>
      </c>
    </row>
    <row r="273" spans="2:78">
      <c r="B273" s="6">
        <v>1919</v>
      </c>
      <c r="C273" s="43">
        <v>119786.01791107953</v>
      </c>
      <c r="D273" s="74">
        <f t="shared" ref="D273:P273" si="318">$C273*D1673/$Q1673</f>
        <v>12988.714540412471</v>
      </c>
      <c r="E273" s="74">
        <f t="shared" si="318"/>
        <v>5452.96560872181</v>
      </c>
      <c r="F273" s="74">
        <f t="shared" si="318"/>
        <v>7952.7029757121973</v>
      </c>
      <c r="G273" s="74">
        <f t="shared" si="318"/>
        <v>8342.3555812706218</v>
      </c>
      <c r="H273" s="74">
        <f t="shared" si="318"/>
        <v>13354.266819564778</v>
      </c>
      <c r="I273" s="74">
        <f t="shared" si="318"/>
        <v>14649.429398946886</v>
      </c>
      <c r="J273" s="74">
        <f t="shared" si="318"/>
        <v>12690.459203239989</v>
      </c>
      <c r="K273" s="74">
        <f t="shared" si="318"/>
        <v>9629.644160880347</v>
      </c>
      <c r="L273" s="74">
        <f t="shared" si="318"/>
        <v>7911.5300516687721</v>
      </c>
      <c r="M273" s="74">
        <f t="shared" si="318"/>
        <v>7998.5119930795463</v>
      </c>
      <c r="N273" s="74">
        <f t="shared" si="318"/>
        <v>7905.6061546437568</v>
      </c>
      <c r="O273" s="74">
        <f t="shared" si="318"/>
        <v>7702.0963754800514</v>
      </c>
      <c r="P273" s="74">
        <f t="shared" si="318"/>
        <v>3207.7350474582995</v>
      </c>
      <c r="Q273" s="143">
        <f t="shared" si="284"/>
        <v>119786.01791107951</v>
      </c>
      <c r="R273" s="120">
        <f t="shared" si="285"/>
        <v>80010.815116709884</v>
      </c>
      <c r="S273" s="120">
        <f t="shared" si="286"/>
        <v>11728.265385557354</v>
      </c>
      <c r="T273" s="120">
        <f t="shared" si="287"/>
        <v>5840.3701436962456</v>
      </c>
      <c r="U273" s="120">
        <f t="shared" si="307"/>
        <v>39775.20279436963</v>
      </c>
      <c r="V273" s="120">
        <f t="shared" si="288"/>
        <v>1260.4491548551186</v>
      </c>
      <c r="W273" s="120">
        <f t="shared" si="289"/>
        <v>2065.2360109475117</v>
      </c>
      <c r="X273" s="46">
        <v>0.90295812946435794</v>
      </c>
      <c r="Y273">
        <v>0.73876310423908598</v>
      </c>
      <c r="AB273" s="6">
        <v>1919</v>
      </c>
      <c r="AC273" s="74">
        <f t="shared" si="308"/>
        <v>99302.60884828493</v>
      </c>
      <c r="AD273" s="74">
        <f t="shared" si="290"/>
        <v>10767.644354001937</v>
      </c>
      <c r="AE273" s="74">
        <f t="shared" si="290"/>
        <v>4520.5084896303806</v>
      </c>
      <c r="AF273" s="74">
        <f t="shared" si="290"/>
        <v>6592.7907668654116</v>
      </c>
      <c r="AG273" s="74">
        <f t="shared" si="290"/>
        <v>6915.8127768733448</v>
      </c>
      <c r="AH273" s="74">
        <f t="shared" si="290"/>
        <v>11070.6871934192</v>
      </c>
      <c r="AI273" s="74">
        <f t="shared" si="291"/>
        <v>12144.376971726968</v>
      </c>
      <c r="AJ273" s="74">
        <f t="shared" si="291"/>
        <v>10520.39067948595</v>
      </c>
      <c r="AK273" s="74">
        <f t="shared" si="291"/>
        <v>7982.9750093698076</v>
      </c>
      <c r="AL273" s="74">
        <f t="shared" si="291"/>
        <v>6558.6584128334116</v>
      </c>
      <c r="AM273" s="74">
        <f t="shared" si="291"/>
        <v>6630.7664422629432</v>
      </c>
      <c r="AN273" s="74">
        <f t="shared" si="291"/>
        <v>6553.7475021996743</v>
      </c>
      <c r="AO273" s="74">
        <f t="shared" si="291"/>
        <v>6385.0378952729625</v>
      </c>
      <c r="AP273" s="74">
        <f t="shared" si="291"/>
        <v>2659.2123543429302</v>
      </c>
      <c r="AQ273" s="122">
        <f t="shared" si="292"/>
        <v>99302.608848284915</v>
      </c>
      <c r="AR273" s="120">
        <f t="shared" si="293"/>
        <v>66328.965731752483</v>
      </c>
      <c r="AS273" s="120">
        <f t="shared" si="294"/>
        <v>9722.7320046270434</v>
      </c>
      <c r="AT273" s="120">
        <f t="shared" si="295"/>
        <v>4841.6668491241871</v>
      </c>
      <c r="AU273" s="120">
        <f t="shared" si="296"/>
        <v>32973.643116532432</v>
      </c>
      <c r="AV273" s="120">
        <f t="shared" si="297"/>
        <v>1044.9123493748932</v>
      </c>
      <c r="AW273" s="120">
        <f t="shared" si="298"/>
        <v>1712.0806530754869</v>
      </c>
      <c r="AX273" s="46">
        <v>0.90295812946435794</v>
      </c>
      <c r="AY273">
        <v>0.73876310423908598</v>
      </c>
      <c r="AZ273" s="38">
        <v>1.5447475388595528</v>
      </c>
      <c r="BB273" s="6">
        <v>1919</v>
      </c>
      <c r="BC273" s="74">
        <f t="shared" si="309"/>
        <v>64284.037585583384</v>
      </c>
      <c r="BD273" s="74">
        <f t="shared" si="299"/>
        <v>6970.4881109254984</v>
      </c>
      <c r="BE273" s="74">
        <f t="shared" si="299"/>
        <v>2926.3736474166872</v>
      </c>
      <c r="BF273" s="74">
        <f t="shared" si="299"/>
        <v>4267.8758832868562</v>
      </c>
      <c r="BG273" s="74">
        <f t="shared" si="299"/>
        <v>4476.9857875799635</v>
      </c>
      <c r="BH273" s="74">
        <f t="shared" si="299"/>
        <v>7166.6643997972651</v>
      </c>
      <c r="BI273" s="74">
        <f t="shared" si="299"/>
        <v>7861.7228163333712</v>
      </c>
      <c r="BJ273" s="74">
        <f t="shared" si="299"/>
        <v>6810.4272153447691</v>
      </c>
      <c r="BK273" s="74">
        <f t="shared" si="299"/>
        <v>5167.8185648791723</v>
      </c>
      <c r="BL273" s="74">
        <f t="shared" si="299"/>
        <v>4245.7801341929953</v>
      </c>
      <c r="BM273" s="74">
        <f t="shared" si="299"/>
        <v>4292.4596255762717</v>
      </c>
      <c r="BN273" s="74">
        <f t="shared" si="300"/>
        <v>4242.6010317764521</v>
      </c>
      <c r="BO273" s="74">
        <f t="shared" si="300"/>
        <v>4133.3860288826681</v>
      </c>
      <c r="BP273" s="74">
        <f t="shared" si="300"/>
        <v>1721.4543395914118</v>
      </c>
      <c r="BQ273" s="74">
        <f t="shared" si="310"/>
        <v>64284.037585583384</v>
      </c>
      <c r="BR273" s="120">
        <f t="shared" si="301"/>
        <v>42938.385764136867</v>
      </c>
      <c r="BS273" s="120">
        <f t="shared" si="302"/>
        <v>6294.0589060948341</v>
      </c>
      <c r="BT273" s="120">
        <f t="shared" si="303"/>
        <v>3134.2771082831209</v>
      </c>
      <c r="BU273" s="120">
        <f t="shared" si="311"/>
        <v>21345.651821446518</v>
      </c>
      <c r="BV273" s="120">
        <f t="shared" si="304"/>
        <v>676.42920483066439</v>
      </c>
      <c r="BW273" s="120">
        <f t="shared" si="305"/>
        <v>1108.3239234933312</v>
      </c>
      <c r="BX273" s="46">
        <v>0.90295812946435794</v>
      </c>
      <c r="BY273">
        <v>0.73876310423908598</v>
      </c>
      <c r="BZ273" s="38">
        <v>1.5447475388595528</v>
      </c>
    </row>
    <row r="274" spans="2:78">
      <c r="B274" s="6">
        <v>1920</v>
      </c>
      <c r="C274" s="43">
        <v>145676.83436764299</v>
      </c>
      <c r="D274" s="74">
        <f t="shared" ref="D274:P274" si="319">$C274*D1674/$Q1674</f>
        <v>15376.414004665987</v>
      </c>
      <c r="E274" s="74">
        <f t="shared" si="319"/>
        <v>6454.6795455559604</v>
      </c>
      <c r="F274" s="74">
        <f t="shared" si="319"/>
        <v>9554.1254786960762</v>
      </c>
      <c r="G274" s="74">
        <f t="shared" si="319"/>
        <v>10595.590982934958</v>
      </c>
      <c r="H274" s="74">
        <f t="shared" si="319"/>
        <v>16946.44249610418</v>
      </c>
      <c r="I274" s="74">
        <f t="shared" si="319"/>
        <v>17659.303558686177</v>
      </c>
      <c r="J274" s="74">
        <f t="shared" si="319"/>
        <v>15748.372290267913</v>
      </c>
      <c r="K274" s="74">
        <f t="shared" si="319"/>
        <v>11607.947477667889</v>
      </c>
      <c r="L274" s="74">
        <f t="shared" si="319"/>
        <v>9301.169070861657</v>
      </c>
      <c r="M274" s="74">
        <f t="shared" si="319"/>
        <v>9737.4060659045408</v>
      </c>
      <c r="N274" s="74">
        <f t="shared" si="319"/>
        <v>9609.3352718015958</v>
      </c>
      <c r="O274" s="74">
        <f t="shared" si="319"/>
        <v>9266.5302343218955</v>
      </c>
      <c r="P274" s="74">
        <f t="shared" si="319"/>
        <v>3819.5178901741947</v>
      </c>
      <c r="Q274" s="143">
        <f t="shared" si="284"/>
        <v>145676.83436764302</v>
      </c>
      <c r="R274" s="120">
        <f t="shared" si="285"/>
        <v>98012.815543142147</v>
      </c>
      <c r="S274" s="120">
        <f t="shared" si="286"/>
        <v>13942.409062821678</v>
      </c>
      <c r="T274" s="120">
        <f t="shared" si="287"/>
        <v>7111.8921280751947</v>
      </c>
      <c r="U274" s="120">
        <f t="shared" si="307"/>
        <v>47664.018824500876</v>
      </c>
      <c r="V274" s="120">
        <f t="shared" si="288"/>
        <v>1434.0049418443082</v>
      </c>
      <c r="W274" s="120">
        <f t="shared" si="289"/>
        <v>2497.4431437264016</v>
      </c>
      <c r="X274" s="46">
        <v>0.90673996281518188</v>
      </c>
      <c r="Y274">
        <v>0.74010240322708909</v>
      </c>
      <c r="AB274" s="6">
        <v>1920</v>
      </c>
      <c r="AC274" s="74">
        <f t="shared" si="308"/>
        <v>120766.09569077604</v>
      </c>
      <c r="AD274" s="74">
        <f t="shared" si="290"/>
        <v>12747.047209868102</v>
      </c>
      <c r="AE274" s="74">
        <f t="shared" si="290"/>
        <v>5350.9293432658906</v>
      </c>
      <c r="AF274" s="74">
        <f t="shared" si="290"/>
        <v>7920.3700218390468</v>
      </c>
      <c r="AG274" s="74">
        <f t="shared" si="290"/>
        <v>8783.7449248530793</v>
      </c>
      <c r="AH274" s="74">
        <f t="shared" si="290"/>
        <v>14048.600829270365</v>
      </c>
      <c r="AI274" s="74">
        <f t="shared" si="291"/>
        <v>14639.56265015084</v>
      </c>
      <c r="AJ274" s="74">
        <f t="shared" si="291"/>
        <v>13055.400628632098</v>
      </c>
      <c r="AK274" s="74">
        <f t="shared" si="291"/>
        <v>9622.9884589866797</v>
      </c>
      <c r="AL274" s="74">
        <f t="shared" si="291"/>
        <v>7710.6691597443132</v>
      </c>
      <c r="AM274" s="74">
        <f t="shared" si="291"/>
        <v>8072.3096286348637</v>
      </c>
      <c r="AN274" s="74">
        <f t="shared" si="291"/>
        <v>7966.1389403235225</v>
      </c>
      <c r="AO274" s="74">
        <f t="shared" si="291"/>
        <v>7681.9535642528508</v>
      </c>
      <c r="AP274" s="74">
        <f t="shared" si="291"/>
        <v>3166.3803309544073</v>
      </c>
      <c r="AQ274" s="122">
        <f t="shared" si="292"/>
        <v>120766.09569077606</v>
      </c>
      <c r="AR274" s="120">
        <f t="shared" si="293"/>
        <v>81252.624085264833</v>
      </c>
      <c r="AS274" s="120">
        <f t="shared" si="294"/>
        <v>11558.257113079171</v>
      </c>
      <c r="AT274" s="120">
        <f t="shared" si="295"/>
        <v>5895.758574174336</v>
      </c>
      <c r="AU274" s="120">
        <f t="shared" si="296"/>
        <v>39513.471605511222</v>
      </c>
      <c r="AV274" s="120">
        <f t="shared" si="297"/>
        <v>1188.7900967889314</v>
      </c>
      <c r="AW274" s="120">
        <f t="shared" si="298"/>
        <v>2070.3803661491866</v>
      </c>
      <c r="AX274" s="46">
        <v>0.90673996281518188</v>
      </c>
      <c r="AY274">
        <v>0.74010240322708909</v>
      </c>
      <c r="AZ274" s="38">
        <v>1.8801527439944632</v>
      </c>
      <c r="BB274" s="6">
        <v>1920</v>
      </c>
      <c r="BC274" s="74">
        <f t="shared" si="309"/>
        <v>64232.066291701078</v>
      </c>
      <c r="BD274" s="74">
        <f t="shared" si="299"/>
        <v>6779.793424010044</v>
      </c>
      <c r="BE274" s="74">
        <f t="shared" si="299"/>
        <v>2846.0077833344631</v>
      </c>
      <c r="BF274" s="74">
        <f t="shared" si="299"/>
        <v>4212.6205156140077</v>
      </c>
      <c r="BG274" s="74">
        <f t="shared" si="299"/>
        <v>4671.8251763905337</v>
      </c>
      <c r="BH274" s="74">
        <f t="shared" si="299"/>
        <v>7472.0529351373461</v>
      </c>
      <c r="BI274" s="74">
        <f t="shared" si="299"/>
        <v>7786.368792063392</v>
      </c>
      <c r="BJ274" s="74">
        <f t="shared" si="299"/>
        <v>6943.7978751105902</v>
      </c>
      <c r="BK274" s="74">
        <f t="shared" si="299"/>
        <v>5118.1950454420194</v>
      </c>
      <c r="BL274" s="74">
        <f t="shared" si="299"/>
        <v>4101.0865656386377</v>
      </c>
      <c r="BM274" s="74">
        <f t="shared" si="299"/>
        <v>4293.4328896517754</v>
      </c>
      <c r="BN274" s="74">
        <f t="shared" si="300"/>
        <v>4236.9637072140886</v>
      </c>
      <c r="BO274" s="74">
        <f t="shared" si="300"/>
        <v>4085.8135536010859</v>
      </c>
      <c r="BP274" s="74">
        <f t="shared" si="300"/>
        <v>1684.1080284930999</v>
      </c>
      <c r="BQ274" s="74">
        <f t="shared" si="310"/>
        <v>64232.066291701092</v>
      </c>
      <c r="BR274" s="120">
        <f t="shared" si="301"/>
        <v>43215.969736926912</v>
      </c>
      <c r="BS274" s="120">
        <f t="shared" si="302"/>
        <v>6147.5096371814816</v>
      </c>
      <c r="BT274" s="120">
        <f t="shared" si="303"/>
        <v>3135.7870220951036</v>
      </c>
      <c r="BU274" s="120">
        <f t="shared" si="311"/>
        <v>21016.09655477418</v>
      </c>
      <c r="BV274" s="120">
        <f t="shared" si="304"/>
        <v>632.28378682856203</v>
      </c>
      <c r="BW274" s="120">
        <f t="shared" si="305"/>
        <v>1101.176685118985</v>
      </c>
      <c r="BX274" s="46">
        <v>0.90673996281518188</v>
      </c>
      <c r="BY274">
        <v>0.74010240322708909</v>
      </c>
      <c r="BZ274" s="38">
        <v>1.8801527439944632</v>
      </c>
    </row>
    <row r="275" spans="2:78">
      <c r="B275" s="6">
        <v>1921</v>
      </c>
      <c r="C275" s="43">
        <v>116583.30551903576</v>
      </c>
      <c r="D275" s="74">
        <f t="shared" ref="D275:P275" si="320">$C275*D1675/$Q1675</f>
        <v>12394.931245896058</v>
      </c>
      <c r="E275" s="74">
        <f t="shared" si="320"/>
        <v>5170.8913465315018</v>
      </c>
      <c r="F275" s="74">
        <f t="shared" si="320"/>
        <v>7632.6752355217068</v>
      </c>
      <c r="G275" s="74">
        <f t="shared" si="320"/>
        <v>8390.1146755522423</v>
      </c>
      <c r="H275" s="74">
        <f t="shared" si="320"/>
        <v>13385.529263088954</v>
      </c>
      <c r="I275" s="74">
        <f t="shared" si="320"/>
        <v>14110.621782485508</v>
      </c>
      <c r="J275" s="74">
        <f t="shared" si="320"/>
        <v>12564.100707730195</v>
      </c>
      <c r="K275" s="74">
        <f t="shared" si="320"/>
        <v>9222.748373352837</v>
      </c>
      <c r="L275" s="74">
        <f t="shared" si="320"/>
        <v>7490.5320134765261</v>
      </c>
      <c r="M275" s="74">
        <f t="shared" si="320"/>
        <v>7962.8393382890181</v>
      </c>
      <c r="N275" s="74">
        <f t="shared" si="320"/>
        <v>7669.5676384669978</v>
      </c>
      <c r="O275" s="74">
        <f t="shared" si="320"/>
        <v>7462.1667944020674</v>
      </c>
      <c r="P275" s="74">
        <f t="shared" si="320"/>
        <v>3126.5871042421632</v>
      </c>
      <c r="Q275" s="143">
        <f t="shared" si="284"/>
        <v>116583.30551903577</v>
      </c>
      <c r="R275" s="120">
        <f t="shared" si="285"/>
        <v>78173.617396531452</v>
      </c>
      <c r="S275" s="120">
        <f t="shared" si="286"/>
        <v>11239.080110967503</v>
      </c>
      <c r="T275" s="120">
        <f t="shared" si="287"/>
        <v>5680.6042746538487</v>
      </c>
      <c r="U275" s="120">
        <f t="shared" si="307"/>
        <v>38409.688122504318</v>
      </c>
      <c r="V275" s="120">
        <f t="shared" si="288"/>
        <v>1155.8511349285538</v>
      </c>
      <c r="W275" s="120">
        <f t="shared" si="289"/>
        <v>1988.963363813149</v>
      </c>
      <c r="X275" s="46">
        <v>0.90674808016290898</v>
      </c>
      <c r="Y275">
        <v>0.74066812399731241</v>
      </c>
      <c r="AB275" s="6">
        <v>1921</v>
      </c>
      <c r="AC275" s="74">
        <f t="shared" si="308"/>
        <v>96647.56027528063</v>
      </c>
      <c r="AD275" s="74">
        <f t="shared" si="290"/>
        <v>10275.398002847831</v>
      </c>
      <c r="AE275" s="74">
        <f t="shared" si="290"/>
        <v>4286.6689262746149</v>
      </c>
      <c r="AF275" s="74">
        <f t="shared" si="290"/>
        <v>6327.4877702474951</v>
      </c>
      <c r="AG275" s="74">
        <f t="shared" si="290"/>
        <v>6955.4050660328085</v>
      </c>
      <c r="AH275" s="74">
        <f t="shared" si="290"/>
        <v>11096.603759100743</v>
      </c>
      <c r="AI275" s="74">
        <f t="shared" si="291"/>
        <v>11697.705457680486</v>
      </c>
      <c r="AJ275" s="74">
        <f t="shared" si="291"/>
        <v>10415.639486708331</v>
      </c>
      <c r="AK275" s="74">
        <f t="shared" si="291"/>
        <v>7645.6584015095013</v>
      </c>
      <c r="AL275" s="74">
        <f t="shared" si="291"/>
        <v>6209.6510391720394</v>
      </c>
      <c r="AM275" s="74">
        <f t="shared" si="291"/>
        <v>6601.1938114415952</v>
      </c>
      <c r="AN275" s="74">
        <f t="shared" si="291"/>
        <v>6358.0715722891409</v>
      </c>
      <c r="AO275" s="74">
        <f t="shared" si="291"/>
        <v>6186.1362725593135</v>
      </c>
      <c r="AP275" s="74">
        <f t="shared" si="291"/>
        <v>2591.9407094167532</v>
      </c>
      <c r="AQ275" s="122">
        <f t="shared" si="292"/>
        <v>96647.560275280644</v>
      </c>
      <c r="AR275" s="120">
        <f t="shared" si="293"/>
        <v>64805.928821724578</v>
      </c>
      <c r="AS275" s="120">
        <f t="shared" si="294"/>
        <v>9317.1974119920596</v>
      </c>
      <c r="AT275" s="120">
        <f t="shared" si="295"/>
        <v>4709.2209436880403</v>
      </c>
      <c r="AU275" s="120">
        <f t="shared" si="296"/>
        <v>31841.631453556067</v>
      </c>
      <c r="AV275" s="120">
        <f t="shared" si="297"/>
        <v>958.20059085577111</v>
      </c>
      <c r="AW275" s="120">
        <f t="shared" si="298"/>
        <v>1648.8506286011004</v>
      </c>
      <c r="AX275" s="46">
        <v>0.90674808016290898</v>
      </c>
      <c r="AY275">
        <v>0.74066812399731241</v>
      </c>
      <c r="AZ275" s="38">
        <v>1.4863049203994123</v>
      </c>
      <c r="BB275" s="6">
        <v>1921</v>
      </c>
      <c r="BC275" s="74">
        <f t="shared" si="309"/>
        <v>65025.392131049855</v>
      </c>
      <c r="BD275" s="74">
        <f t="shared" si="299"/>
        <v>6913.3849062994013</v>
      </c>
      <c r="BE275" s="74">
        <f t="shared" si="299"/>
        <v>2884.1113740797314</v>
      </c>
      <c r="BF275" s="74">
        <f t="shared" si="299"/>
        <v>4257.1935834990845</v>
      </c>
      <c r="BG275" s="74">
        <f t="shared" si="299"/>
        <v>4679.6622756006846</v>
      </c>
      <c r="BH275" s="74">
        <f t="shared" si="299"/>
        <v>7465.8999016963289</v>
      </c>
      <c r="BI275" s="74">
        <f t="shared" si="299"/>
        <v>7870.3268065189341</v>
      </c>
      <c r="BJ275" s="74">
        <f t="shared" si="299"/>
        <v>7007.7407022977177</v>
      </c>
      <c r="BK275" s="74">
        <f t="shared" si="299"/>
        <v>5144.0712444488818</v>
      </c>
      <c r="BL275" s="74">
        <f t="shared" si="299"/>
        <v>4177.9119169593614</v>
      </c>
      <c r="BM275" s="74">
        <f t="shared" si="299"/>
        <v>4441.3455952683435</v>
      </c>
      <c r="BN275" s="74">
        <f t="shared" si="300"/>
        <v>4277.7706546114014</v>
      </c>
      <c r="BO275" s="74">
        <f t="shared" si="300"/>
        <v>4162.0909597049058</v>
      </c>
      <c r="BP275" s="74">
        <f t="shared" si="300"/>
        <v>1743.8822100650957</v>
      </c>
      <c r="BQ275" s="74">
        <f t="shared" si="310"/>
        <v>65025.39213104987</v>
      </c>
      <c r="BR275" s="120">
        <f t="shared" si="301"/>
        <v>43602.041500548476</v>
      </c>
      <c r="BS275" s="120">
        <f t="shared" si="302"/>
        <v>6268.6984912142143</v>
      </c>
      <c r="BT275" s="120">
        <f t="shared" si="303"/>
        <v>3168.4083656417815</v>
      </c>
      <c r="BU275" s="120">
        <f t="shared" si="311"/>
        <v>21423.350630501394</v>
      </c>
      <c r="BV275" s="120">
        <f t="shared" si="304"/>
        <v>644.68641508518681</v>
      </c>
      <c r="BW275" s="120">
        <f t="shared" si="305"/>
        <v>1109.3622889696196</v>
      </c>
      <c r="BX275" s="46">
        <v>0.90674808016290898</v>
      </c>
      <c r="BY275">
        <v>0.74066812399731241</v>
      </c>
      <c r="BZ275" s="38">
        <v>1.4863049203994123</v>
      </c>
    </row>
    <row r="276" spans="2:78">
      <c r="B276" s="6">
        <v>1922</v>
      </c>
      <c r="C276" s="43">
        <v>119766.52850191221</v>
      </c>
      <c r="D276" s="74">
        <f t="shared" ref="D276:P276" si="321">$C276*D1676/$Q1676</f>
        <v>12848.491198797541</v>
      </c>
      <c r="E276" s="74">
        <f t="shared" si="321"/>
        <v>5308.2541542631971</v>
      </c>
      <c r="F276" s="74">
        <f t="shared" si="321"/>
        <v>7918.1579603733535</v>
      </c>
      <c r="G276" s="74">
        <f t="shared" si="321"/>
        <v>8652.5387608906221</v>
      </c>
      <c r="H276" s="74">
        <f t="shared" si="321"/>
        <v>13585.545715821549</v>
      </c>
      <c r="I276" s="74">
        <f t="shared" si="321"/>
        <v>14067.385079889093</v>
      </c>
      <c r="J276" s="74">
        <f t="shared" si="321"/>
        <v>12864.141352750314</v>
      </c>
      <c r="K276" s="74">
        <f t="shared" si="321"/>
        <v>9475.3661034507713</v>
      </c>
      <c r="L276" s="74">
        <f t="shared" si="321"/>
        <v>7836.0570388397964</v>
      </c>
      <c r="M276" s="74">
        <f t="shared" si="321"/>
        <v>8167.4196379081468</v>
      </c>
      <c r="N276" s="74">
        <f t="shared" si="321"/>
        <v>7999.0824466439453</v>
      </c>
      <c r="O276" s="74">
        <f t="shared" si="321"/>
        <v>7600.6273880331928</v>
      </c>
      <c r="P276" s="74">
        <f t="shared" si="321"/>
        <v>3443.4616642506808</v>
      </c>
      <c r="Q276" s="143">
        <f t="shared" ref="Q276:Q288" si="322">SUM(D276:P276)</f>
        <v>119766.52850191219</v>
      </c>
      <c r="R276" s="120">
        <f t="shared" si="285"/>
        <v>79944.806294164853</v>
      </c>
      <c r="S276" s="120">
        <f t="shared" si="286"/>
        <v>11645.375556637789</v>
      </c>
      <c r="T276" s="120">
        <f t="shared" si="287"/>
        <v>5903.407713538928</v>
      </c>
      <c r="U276" s="120">
        <f t="shared" si="307"/>
        <v>39821.722207747342</v>
      </c>
      <c r="V276" s="120">
        <f t="shared" si="288"/>
        <v>1203.1156421597516</v>
      </c>
      <c r="W276" s="120">
        <f t="shared" si="289"/>
        <v>2095.6747331050174</v>
      </c>
      <c r="X276" s="46">
        <v>0.90636132884829712</v>
      </c>
      <c r="Y276">
        <v>0.73801060970633348</v>
      </c>
      <c r="AB276" s="6">
        <v>1922</v>
      </c>
      <c r="AC276" s="74">
        <f t="shared" si="308"/>
        <v>99286.45212808522</v>
      </c>
      <c r="AD276" s="74">
        <f t="shared" si="290"/>
        <v>10651.399203803161</v>
      </c>
      <c r="AE276" s="74">
        <f t="shared" si="290"/>
        <v>4400.5426938841902</v>
      </c>
      <c r="AF276" s="74">
        <f t="shared" si="290"/>
        <v>6564.1529491495094</v>
      </c>
      <c r="AG276" s="74">
        <f t="shared" si="290"/>
        <v>7172.9546327783255</v>
      </c>
      <c r="AH276" s="74">
        <f t="shared" si="290"/>
        <v>11262.417398416062</v>
      </c>
      <c r="AI276" s="74">
        <f t="shared" si="291"/>
        <v>11661.862231228057</v>
      </c>
      <c r="AJ276" s="74">
        <f t="shared" si="291"/>
        <v>10664.37318143001</v>
      </c>
      <c r="AK276" s="74">
        <f t="shared" si="291"/>
        <v>7855.0784997606888</v>
      </c>
      <c r="AL276" s="74">
        <f t="shared" si="291"/>
        <v>6496.0912851981911</v>
      </c>
      <c r="AM276" s="74">
        <f t="shared" si="291"/>
        <v>6770.7908798258532</v>
      </c>
      <c r="AN276" s="74">
        <f t="shared" si="291"/>
        <v>6631.2393482678308</v>
      </c>
      <c r="AO276" s="74">
        <f t="shared" si="291"/>
        <v>6300.920104679517</v>
      </c>
      <c r="AP276" s="74">
        <f t="shared" si="291"/>
        <v>2854.6297196638143</v>
      </c>
      <c r="AQ276" s="122">
        <f t="shared" si="292"/>
        <v>99286.452128085206</v>
      </c>
      <c r="AR276" s="120">
        <f t="shared" si="293"/>
        <v>66274.244417862647</v>
      </c>
      <c r="AS276" s="120">
        <f t="shared" si="294"/>
        <v>9654.016336452727</v>
      </c>
      <c r="AT276" s="120">
        <f t="shared" si="295"/>
        <v>4893.9249945237716</v>
      </c>
      <c r="AU276" s="120">
        <f t="shared" si="296"/>
        <v>33012.207710222559</v>
      </c>
      <c r="AV276" s="120">
        <f t="shared" si="297"/>
        <v>997.38286735043403</v>
      </c>
      <c r="AW276" s="120">
        <f t="shared" si="298"/>
        <v>1737.3143537440596</v>
      </c>
      <c r="AX276" s="46">
        <v>0.90636132884829712</v>
      </c>
      <c r="AY276">
        <v>0.73801060970633348</v>
      </c>
      <c r="AZ276" s="38">
        <v>1.5268032147053365</v>
      </c>
      <c r="BB276" s="6">
        <v>1922</v>
      </c>
      <c r="BC276" s="74">
        <f t="shared" si="309"/>
        <v>65028.977652006637</v>
      </c>
      <c r="BD276" s="74">
        <f t="shared" si="299"/>
        <v>6976.2750701692848</v>
      </c>
      <c r="BE276" s="74">
        <f t="shared" si="299"/>
        <v>2882.1937571918638</v>
      </c>
      <c r="BF276" s="74">
        <f t="shared" si="299"/>
        <v>4299.2789679293082</v>
      </c>
      <c r="BG276" s="74">
        <f t="shared" si="299"/>
        <v>4698.0216989932533</v>
      </c>
      <c r="BH276" s="74">
        <f t="shared" si="299"/>
        <v>7376.4695344773936</v>
      </c>
      <c r="BI276" s="74">
        <f t="shared" si="299"/>
        <v>7638.0912215191547</v>
      </c>
      <c r="BJ276" s="74">
        <f t="shared" si="299"/>
        <v>6984.7725487584639</v>
      </c>
      <c r="BK276" s="74">
        <f t="shared" si="299"/>
        <v>5144.7877657741701</v>
      </c>
      <c r="BL276" s="74">
        <f t="shared" si="299"/>
        <v>4254.70107911182</v>
      </c>
      <c r="BM276" s="74">
        <f t="shared" si="299"/>
        <v>4434.6192191719829</v>
      </c>
      <c r="BN276" s="74">
        <f t="shared" si="300"/>
        <v>4343.2180941193647</v>
      </c>
      <c r="BO276" s="74">
        <f t="shared" si="300"/>
        <v>4126.8711278522915</v>
      </c>
      <c r="BP276" s="74">
        <f t="shared" si="300"/>
        <v>1869.6775669382776</v>
      </c>
      <c r="BQ276" s="74">
        <f t="shared" si="310"/>
        <v>65028.977652006623</v>
      </c>
      <c r="BR276" s="120">
        <f t="shared" si="301"/>
        <v>43407.19470560793</v>
      </c>
      <c r="BS276" s="120">
        <f t="shared" si="302"/>
        <v>6323.0259430098804</v>
      </c>
      <c r="BT276" s="120">
        <f t="shared" si="303"/>
        <v>3205.3410337286118</v>
      </c>
      <c r="BU276" s="120">
        <f t="shared" si="311"/>
        <v>21621.782946398693</v>
      </c>
      <c r="BV276" s="120">
        <f t="shared" si="304"/>
        <v>653.24912715940457</v>
      </c>
      <c r="BW276" s="120">
        <f t="shared" si="305"/>
        <v>1137.8770603907526</v>
      </c>
      <c r="BX276" s="46">
        <v>0.90636132884829712</v>
      </c>
      <c r="BY276">
        <v>0.73801060970633348</v>
      </c>
      <c r="BZ276" s="38">
        <v>1.5268032147053365</v>
      </c>
    </row>
    <row r="277" spans="2:78">
      <c r="B277" s="6">
        <v>1923</v>
      </c>
      <c r="C277" s="43">
        <v>102532.09621882399</v>
      </c>
      <c r="D277" s="74">
        <f t="shared" ref="D277:P277" si="323">$C277*D1677/$Q1677</f>
        <v>11107.03308497135</v>
      </c>
      <c r="E277" s="74">
        <f t="shared" si="323"/>
        <v>4540.8099116791691</v>
      </c>
      <c r="F277" s="74">
        <f t="shared" si="323"/>
        <v>6737.2414717699876</v>
      </c>
      <c r="G277" s="74">
        <f t="shared" si="323"/>
        <v>7478.0898493076138</v>
      </c>
      <c r="H277" s="74">
        <f t="shared" si="323"/>
        <v>11763.275897094365</v>
      </c>
      <c r="I277" s="74">
        <f t="shared" si="323"/>
        <v>12041.429117672482</v>
      </c>
      <c r="J277" s="74">
        <f t="shared" si="323"/>
        <v>10953.544312684822</v>
      </c>
      <c r="K277" s="74">
        <f t="shared" si="323"/>
        <v>8059.1846067102824</v>
      </c>
      <c r="L277" s="74">
        <f t="shared" si="323"/>
        <v>6746.1267127088668</v>
      </c>
      <c r="M277" s="74">
        <f t="shared" si="323"/>
        <v>6986.9016824220753</v>
      </c>
      <c r="N277" s="74">
        <f t="shared" si="323"/>
        <v>6835.3706750881802</v>
      </c>
      <c r="O277" s="74">
        <f t="shared" si="323"/>
        <v>6298.1599720853301</v>
      </c>
      <c r="P277" s="74">
        <f t="shared" si="323"/>
        <v>2984.928924629482</v>
      </c>
      <c r="Q277" s="143">
        <f t="shared" si="322"/>
        <v>102532.09621882401</v>
      </c>
      <c r="R277" s="120">
        <f t="shared" si="285"/>
        <v>68635.999239576224</v>
      </c>
      <c r="S277" s="120">
        <f t="shared" si="286"/>
        <v>10080.078347379855</v>
      </c>
      <c r="T277" s="120">
        <f t="shared" si="287"/>
        <v>5041.5303319879376</v>
      </c>
      <c r="U277" s="120">
        <f t="shared" si="307"/>
        <v>33896.096979247784</v>
      </c>
      <c r="V277" s="120">
        <f t="shared" si="288"/>
        <v>1026.9547375914956</v>
      </c>
      <c r="W277" s="120">
        <f t="shared" si="289"/>
        <v>1793.8403431002423</v>
      </c>
      <c r="X277" s="46">
        <v>0.90754013878098172</v>
      </c>
      <c r="Y277">
        <v>0.73756502341007268</v>
      </c>
      <c r="AB277" s="6">
        <v>1923</v>
      </c>
      <c r="AC277" s="74">
        <f t="shared" si="308"/>
        <v>84999.10776540509</v>
      </c>
      <c r="AD277" s="74">
        <f t="shared" si="290"/>
        <v>9207.730427441249</v>
      </c>
      <c r="AE277" s="74">
        <f t="shared" si="290"/>
        <v>3764.3314167820308</v>
      </c>
      <c r="AF277" s="74">
        <f t="shared" si="290"/>
        <v>5585.1731800973193</v>
      </c>
      <c r="AG277" s="74">
        <f t="shared" si="290"/>
        <v>6199.3364850760117</v>
      </c>
      <c r="AH277" s="74">
        <f t="shared" si="290"/>
        <v>9751.755718691229</v>
      </c>
      <c r="AI277" s="74">
        <f t="shared" si="291"/>
        <v>9982.3447385504878</v>
      </c>
      <c r="AJ277" s="74">
        <f t="shared" si="291"/>
        <v>9080.4882352157165</v>
      </c>
      <c r="AK277" s="74">
        <f t="shared" si="291"/>
        <v>6681.0640389628234</v>
      </c>
      <c r="AL277" s="74">
        <f t="shared" si="291"/>
        <v>5592.5390448356502</v>
      </c>
      <c r="AM277" s="74">
        <f t="shared" si="291"/>
        <v>5792.1414947279</v>
      </c>
      <c r="AN277" s="74">
        <f t="shared" si="291"/>
        <v>5666.5222896481009</v>
      </c>
      <c r="AO277" s="74">
        <f t="shared" si="291"/>
        <v>5221.1746168587388</v>
      </c>
      <c r="AP277" s="74">
        <f t="shared" si="291"/>
        <v>2474.5060785178403</v>
      </c>
      <c r="AQ277" s="122">
        <f t="shared" si="292"/>
        <v>84999.107765405104</v>
      </c>
      <c r="AR277" s="120">
        <f t="shared" si="293"/>
        <v>56899.243369608703</v>
      </c>
      <c r="AS277" s="120">
        <f t="shared" si="294"/>
        <v>8356.3849499778989</v>
      </c>
      <c r="AT277" s="120">
        <f t="shared" si="295"/>
        <v>4179.4286452180004</v>
      </c>
      <c r="AU277" s="120">
        <f t="shared" si="296"/>
        <v>28099.864395796401</v>
      </c>
      <c r="AV277" s="120">
        <f t="shared" si="297"/>
        <v>851.34547746334977</v>
      </c>
      <c r="AW277" s="120">
        <f t="shared" si="298"/>
        <v>1487.0936444301008</v>
      </c>
      <c r="AX277" s="46">
        <v>0.90754013878098172</v>
      </c>
      <c r="AY277">
        <v>0.73756502341007268</v>
      </c>
      <c r="AZ277" s="38">
        <v>1.320771013332976</v>
      </c>
      <c r="BB277" s="6">
        <v>1923</v>
      </c>
      <c r="BC277" s="74">
        <f t="shared" si="309"/>
        <v>64355.673244909558</v>
      </c>
      <c r="BD277" s="74">
        <f t="shared" si="299"/>
        <v>6971.4813048519818</v>
      </c>
      <c r="BE277" s="74">
        <f t="shared" si="299"/>
        <v>2850.1014776836382</v>
      </c>
      <c r="BF277" s="74">
        <f t="shared" si="299"/>
        <v>4228.7218024289396</v>
      </c>
      <c r="BG277" s="74">
        <f t="shared" si="299"/>
        <v>4693.7254243882426</v>
      </c>
      <c r="BH277" s="74">
        <f t="shared" si="299"/>
        <v>7383.3810859329787</v>
      </c>
      <c r="BI277" s="74">
        <f t="shared" si="299"/>
        <v>7557.9677610882472</v>
      </c>
      <c r="BJ277" s="74">
        <f t="shared" si="299"/>
        <v>6875.1419765800538</v>
      </c>
      <c r="BK277" s="74">
        <f t="shared" si="299"/>
        <v>5058.4575005951301</v>
      </c>
      <c r="BL277" s="74">
        <f t="shared" si="299"/>
        <v>4234.2987454902077</v>
      </c>
      <c r="BM277" s="74">
        <f t="shared" si="299"/>
        <v>4385.4244500046871</v>
      </c>
      <c r="BN277" s="74">
        <f t="shared" si="300"/>
        <v>4290.3139396954111</v>
      </c>
      <c r="BO277" s="74">
        <f t="shared" si="300"/>
        <v>3953.1262907436649</v>
      </c>
      <c r="BP277" s="74">
        <f t="shared" si="300"/>
        <v>1873.5314854263836</v>
      </c>
      <c r="BQ277" s="74">
        <f t="shared" si="310"/>
        <v>64355.673244909573</v>
      </c>
      <c r="BR277" s="120">
        <f t="shared" si="301"/>
        <v>43080.324140384495</v>
      </c>
      <c r="BS277" s="120">
        <f t="shared" si="302"/>
        <v>6326.8991109143872</v>
      </c>
      <c r="BT277" s="120">
        <f t="shared" si="303"/>
        <v>3164.3855013680072</v>
      </c>
      <c r="BU277" s="120">
        <f t="shared" si="311"/>
        <v>21275.349104525078</v>
      </c>
      <c r="BV277" s="120">
        <f t="shared" si="304"/>
        <v>644.58219393759475</v>
      </c>
      <c r="BW277" s="120">
        <f t="shared" si="305"/>
        <v>1125.9284383274041</v>
      </c>
      <c r="BX277" s="46">
        <v>0.90754013878098172</v>
      </c>
      <c r="BY277">
        <v>0.73756502341007268</v>
      </c>
      <c r="BZ277" s="38">
        <v>1.320771013332976</v>
      </c>
    </row>
    <row r="278" spans="2:78">
      <c r="B278" s="6">
        <v>1924</v>
      </c>
      <c r="C278" s="43">
        <v>96552.824604415844</v>
      </c>
      <c r="D278" s="74">
        <f t="shared" ref="D278:P278" si="324">$C278*D1678/$Q1678</f>
        <v>10474.570194357264</v>
      </c>
      <c r="E278" s="74">
        <f t="shared" si="324"/>
        <v>4220.2978978975252</v>
      </c>
      <c r="F278" s="74">
        <f t="shared" si="324"/>
        <v>6253.2598232037226</v>
      </c>
      <c r="G278" s="74">
        <f t="shared" si="324"/>
        <v>7054.1261687113565</v>
      </c>
      <c r="H278" s="74">
        <f t="shared" si="324"/>
        <v>11150.283595718633</v>
      </c>
      <c r="I278" s="74">
        <f t="shared" si="324"/>
        <v>11385.82424902761</v>
      </c>
      <c r="J278" s="74">
        <f t="shared" si="324"/>
        <v>10288.809476135677</v>
      </c>
      <c r="K278" s="74">
        <f t="shared" si="324"/>
        <v>7564.6376837996604</v>
      </c>
      <c r="L278" s="74">
        <f t="shared" si="324"/>
        <v>6368.119289247169</v>
      </c>
      <c r="M278" s="74">
        <f t="shared" si="324"/>
        <v>6659.233474608508</v>
      </c>
      <c r="N278" s="74">
        <f t="shared" si="324"/>
        <v>6398.5778596989439</v>
      </c>
      <c r="O278" s="74">
        <f t="shared" si="324"/>
        <v>5953.7364849660389</v>
      </c>
      <c r="P278" s="74">
        <f t="shared" si="324"/>
        <v>2781.3484070437348</v>
      </c>
      <c r="Q278" s="143">
        <f t="shared" si="322"/>
        <v>96552.824604415859</v>
      </c>
      <c r="R278" s="120">
        <f t="shared" si="285"/>
        <v>64602.649544348933</v>
      </c>
      <c r="S278" s="120">
        <f t="shared" si="286"/>
        <v>9507.2377789971833</v>
      </c>
      <c r="T278" s="120">
        <f t="shared" si="287"/>
        <v>4742.8105546572242</v>
      </c>
      <c r="U278" s="120">
        <f t="shared" si="307"/>
        <v>31950.175060066926</v>
      </c>
      <c r="V278" s="120">
        <f t="shared" si="288"/>
        <v>967.33241536008018</v>
      </c>
      <c r="W278" s="120">
        <f t="shared" si="289"/>
        <v>1655.7673050417193</v>
      </c>
      <c r="X278" s="46">
        <v>0.9076494407492548</v>
      </c>
      <c r="Y278">
        <v>0.74122885720114939</v>
      </c>
      <c r="AB278" s="6">
        <v>1924</v>
      </c>
      <c r="AC278" s="74">
        <f t="shared" si="308"/>
        <v>80042.291597060728</v>
      </c>
      <c r="AD278" s="74">
        <f t="shared" si="290"/>
        <v>8683.4186911221714</v>
      </c>
      <c r="AE278" s="74">
        <f t="shared" si="290"/>
        <v>3498.626957357048</v>
      </c>
      <c r="AF278" s="74">
        <f t="shared" si="290"/>
        <v>5183.9523934358858</v>
      </c>
      <c r="AG278" s="74">
        <f t="shared" si="290"/>
        <v>5847.870593861714</v>
      </c>
      <c r="AH278" s="74">
        <f t="shared" si="290"/>
        <v>9243.5851008507452</v>
      </c>
      <c r="AI278" s="74">
        <f t="shared" si="291"/>
        <v>9438.8483024438883</v>
      </c>
      <c r="AJ278" s="74">
        <f t="shared" si="291"/>
        <v>8529.4230557164756</v>
      </c>
      <c r="AK278" s="74">
        <f t="shared" si="291"/>
        <v>6271.0846398699177</v>
      </c>
      <c r="AL278" s="74">
        <f t="shared" si="291"/>
        <v>5279.1708907859029</v>
      </c>
      <c r="AM278" s="74">
        <f t="shared" si="291"/>
        <v>5520.5045504504533</v>
      </c>
      <c r="AN278" s="74">
        <f t="shared" si="291"/>
        <v>5304.4210456904239</v>
      </c>
      <c r="AO278" s="74">
        <f t="shared" si="291"/>
        <v>4935.6475460368456</v>
      </c>
      <c r="AP278" s="74">
        <f t="shared" si="291"/>
        <v>2305.7378294392561</v>
      </c>
      <c r="AQ278" s="122">
        <f t="shared" si="292"/>
        <v>80042.291597060743</v>
      </c>
      <c r="AR278" s="120">
        <f t="shared" si="293"/>
        <v>53555.596472265264</v>
      </c>
      <c r="AS278" s="120">
        <f t="shared" si="294"/>
        <v>7881.5001187886646</v>
      </c>
      <c r="AT278" s="120">
        <f t="shared" si="295"/>
        <v>3931.7899498108386</v>
      </c>
      <c r="AU278" s="120">
        <f t="shared" si="296"/>
        <v>26486.695124795478</v>
      </c>
      <c r="AV278" s="120">
        <f t="shared" si="297"/>
        <v>801.9185723335064</v>
      </c>
      <c r="AW278" s="120">
        <f t="shared" si="298"/>
        <v>1372.631095879585</v>
      </c>
      <c r="AX278" s="46">
        <v>0.9076494407492548</v>
      </c>
      <c r="AY278">
        <v>0.74122885720114939</v>
      </c>
      <c r="AZ278" s="38">
        <v>1.2710060528591232</v>
      </c>
      <c r="BB278" s="6">
        <v>1924</v>
      </c>
      <c r="BC278" s="74">
        <f t="shared" si="309"/>
        <v>62975.539272221329</v>
      </c>
      <c r="BD278" s="74">
        <f t="shared" si="299"/>
        <v>6831.9255219822553</v>
      </c>
      <c r="BE278" s="74">
        <f t="shared" si="299"/>
        <v>2752.6438206072271</v>
      </c>
      <c r="BF278" s="74">
        <f t="shared" si="299"/>
        <v>4078.621326605491</v>
      </c>
      <c r="BG278" s="74">
        <f t="shared" si="299"/>
        <v>4600.9777693087708</v>
      </c>
      <c r="BH278" s="74">
        <f t="shared" si="299"/>
        <v>7272.6523056733968</v>
      </c>
      <c r="BI278" s="74">
        <f t="shared" si="299"/>
        <v>7426.2811583085977</v>
      </c>
      <c r="BJ278" s="74">
        <f t="shared" si="299"/>
        <v>6710.7650955159279</v>
      </c>
      <c r="BK278" s="74">
        <f t="shared" si="299"/>
        <v>4933.9534031038938</v>
      </c>
      <c r="BL278" s="74">
        <f t="shared" si="299"/>
        <v>4153.537175460674</v>
      </c>
      <c r="BM278" s="74">
        <f t="shared" si="299"/>
        <v>4343.4132654459827</v>
      </c>
      <c r="BN278" s="74">
        <f t="shared" si="300"/>
        <v>4173.4034497775592</v>
      </c>
      <c r="BO278" s="74">
        <f t="shared" si="300"/>
        <v>3883.2604572843111</v>
      </c>
      <c r="BP278" s="74">
        <f t="shared" si="300"/>
        <v>1814.1045231472406</v>
      </c>
      <c r="BQ278" s="74">
        <f t="shared" si="310"/>
        <v>62975.539272221322</v>
      </c>
      <c r="BR278" s="120">
        <f t="shared" si="301"/>
        <v>42136.381925005124</v>
      </c>
      <c r="BS278" s="120">
        <f t="shared" si="302"/>
        <v>6200.9933792677548</v>
      </c>
      <c r="BT278" s="120">
        <f t="shared" si="303"/>
        <v>3093.4470697179545</v>
      </c>
      <c r="BU278" s="120">
        <f t="shared" si="311"/>
        <v>20839.157347216198</v>
      </c>
      <c r="BV278" s="120">
        <f t="shared" si="304"/>
        <v>630.93214271450063</v>
      </c>
      <c r="BW278" s="120">
        <f t="shared" si="305"/>
        <v>1079.9563800596045</v>
      </c>
      <c r="BX278" s="46">
        <v>0.9076494407492548</v>
      </c>
      <c r="BY278">
        <v>0.74122885720114939</v>
      </c>
      <c r="BZ278" s="38">
        <v>1.2710060528591232</v>
      </c>
    </row>
    <row r="279" spans="2:78">
      <c r="B279" s="6">
        <v>1925</v>
      </c>
      <c r="C279" s="43">
        <v>102229.59726942827</v>
      </c>
      <c r="D279" s="74">
        <f t="shared" ref="D279:P279" si="325">$C279*D1679/$Q1679</f>
        <v>10785.779537176923</v>
      </c>
      <c r="E279" s="74">
        <f t="shared" si="325"/>
        <v>4436.3487180590146</v>
      </c>
      <c r="F279" s="74">
        <f t="shared" si="325"/>
        <v>6583.4222078719768</v>
      </c>
      <c r="G279" s="74">
        <f t="shared" si="325"/>
        <v>7461.3005759680645</v>
      </c>
      <c r="H279" s="74">
        <f t="shared" si="325"/>
        <v>12053.785160185536</v>
      </c>
      <c r="I279" s="74">
        <f t="shared" si="325"/>
        <v>12057.438620503772</v>
      </c>
      <c r="J279" s="74">
        <f t="shared" si="325"/>
        <v>10927.44316905151</v>
      </c>
      <c r="K279" s="74">
        <f t="shared" si="325"/>
        <v>7926.1679997164647</v>
      </c>
      <c r="L279" s="74">
        <f t="shared" si="325"/>
        <v>6768.0210788353061</v>
      </c>
      <c r="M279" s="74">
        <f t="shared" si="325"/>
        <v>7049.592415919903</v>
      </c>
      <c r="N279" s="74">
        <f t="shared" si="325"/>
        <v>6846.1314940112579</v>
      </c>
      <c r="O279" s="74">
        <f t="shared" si="325"/>
        <v>6395.6513403532799</v>
      </c>
      <c r="P279" s="74">
        <f t="shared" si="325"/>
        <v>2938.5149517752538</v>
      </c>
      <c r="Q279" s="143">
        <f t="shared" si="322"/>
        <v>102229.59726942827</v>
      </c>
      <c r="R279" s="120">
        <f t="shared" si="285"/>
        <v>68378.369955565417</v>
      </c>
      <c r="S279" s="120">
        <f t="shared" si="286"/>
        <v>9798.6700627691989</v>
      </c>
      <c r="T279" s="120">
        <f t="shared" si="287"/>
        <v>5059.9614411563507</v>
      </c>
      <c r="U279" s="120">
        <f t="shared" si="307"/>
        <v>33851.227313862852</v>
      </c>
      <c r="V279" s="120">
        <f t="shared" si="288"/>
        <v>987.10947440772395</v>
      </c>
      <c r="W279" s="120">
        <f t="shared" si="289"/>
        <v>1786.170052854907</v>
      </c>
      <c r="X279" s="46">
        <v>0.90848046995534171</v>
      </c>
      <c r="Y279">
        <v>0.73909790450017177</v>
      </c>
      <c r="AB279" s="6">
        <v>1925</v>
      </c>
      <c r="AC279" s="74">
        <f t="shared" si="308"/>
        <v>84748.336136356025</v>
      </c>
      <c r="AD279" s="74">
        <f t="shared" si="290"/>
        <v>8941.4112363196691</v>
      </c>
      <c r="AE279" s="74">
        <f t="shared" si="290"/>
        <v>3677.7330872709231</v>
      </c>
      <c r="AF279" s="74">
        <f t="shared" si="290"/>
        <v>5457.6570103258682</v>
      </c>
      <c r="AG279" s="74">
        <f t="shared" si="290"/>
        <v>6185.4181774775252</v>
      </c>
      <c r="AH279" s="74">
        <f t="shared" si="290"/>
        <v>9992.58789779381</v>
      </c>
      <c r="AI279" s="74">
        <f t="shared" si="291"/>
        <v>9995.6166163976268</v>
      </c>
      <c r="AJ279" s="74">
        <f t="shared" si="291"/>
        <v>9058.8503871437024</v>
      </c>
      <c r="AK279" s="74">
        <f t="shared" si="291"/>
        <v>6570.7932717649492</v>
      </c>
      <c r="AL279" s="74">
        <f t="shared" si="291"/>
        <v>5610.6894743544681</v>
      </c>
      <c r="AM279" s="74">
        <f t="shared" si="291"/>
        <v>5844.1121127975994</v>
      </c>
      <c r="AN279" s="74">
        <f t="shared" si="291"/>
        <v>5675.4430085353324</v>
      </c>
      <c r="AO279" s="74">
        <f t="shared" si="291"/>
        <v>5301.9949611528691</v>
      </c>
      <c r="AP279" s="74">
        <f t="shared" si="291"/>
        <v>2436.0288950216855</v>
      </c>
      <c r="AQ279" s="122">
        <f t="shared" si="292"/>
        <v>84748.336136356025</v>
      </c>
      <c r="AR279" s="120">
        <f t="shared" si="293"/>
        <v>56685.668693163723</v>
      </c>
      <c r="AS279" s="120">
        <f t="shared" si="294"/>
        <v>8123.097482035666</v>
      </c>
      <c r="AT279" s="120">
        <f t="shared" si="295"/>
        <v>4194.7080347186147</v>
      </c>
      <c r="AU279" s="120">
        <f t="shared" si="296"/>
        <v>28062.667443192302</v>
      </c>
      <c r="AV279" s="120">
        <f t="shared" si="297"/>
        <v>818.31375428400315</v>
      </c>
      <c r="AW279" s="120">
        <f t="shared" si="298"/>
        <v>1480.7349738167177</v>
      </c>
      <c r="AX279" s="46">
        <v>0.90848046995534171</v>
      </c>
      <c r="AY279">
        <v>0.73909790450017177</v>
      </c>
      <c r="AZ279" s="38">
        <v>1.3019376458206051</v>
      </c>
      <c r="BB279" s="6">
        <v>1925</v>
      </c>
      <c r="BC279" s="74">
        <f t="shared" si="309"/>
        <v>65094.005391432976</v>
      </c>
      <c r="BD279" s="74">
        <f t="shared" si="299"/>
        <v>6867.7722508622446</v>
      </c>
      <c r="BE279" s="74">
        <f t="shared" si="299"/>
        <v>2824.8150739606776</v>
      </c>
      <c r="BF279" s="74">
        <f t="shared" si="299"/>
        <v>4191.9496128295241</v>
      </c>
      <c r="BG279" s="74">
        <f t="shared" si="299"/>
        <v>4750.9327327107785</v>
      </c>
      <c r="BH279" s="74">
        <f t="shared" si="299"/>
        <v>7675.166264583685</v>
      </c>
      <c r="BI279" s="74">
        <f t="shared" si="299"/>
        <v>7677.4925807583031</v>
      </c>
      <c r="BJ279" s="74">
        <f t="shared" si="299"/>
        <v>6957.9756113695848</v>
      </c>
      <c r="BK279" s="74">
        <f t="shared" si="299"/>
        <v>5046.9339241077168</v>
      </c>
      <c r="BL279" s="74">
        <f t="shared" si="299"/>
        <v>4309.4916967533245</v>
      </c>
      <c r="BM279" s="74">
        <f t="shared" si="299"/>
        <v>4488.7803433274894</v>
      </c>
      <c r="BN279" s="74">
        <f t="shared" si="300"/>
        <v>4359.2279758975155</v>
      </c>
      <c r="BO279" s="74">
        <f t="shared" si="300"/>
        <v>4072.3877815293117</v>
      </c>
      <c r="BP279" s="74">
        <f t="shared" si="300"/>
        <v>1871.0795427428232</v>
      </c>
      <c r="BQ279" s="74">
        <f t="shared" si="310"/>
        <v>65094.005391432976</v>
      </c>
      <c r="BR279" s="120">
        <f t="shared" si="301"/>
        <v>43539.46510044652</v>
      </c>
      <c r="BS279" s="120">
        <f t="shared" si="302"/>
        <v>6239.2369620095869</v>
      </c>
      <c r="BT279" s="120">
        <f t="shared" si="303"/>
        <v>3221.8962622243789</v>
      </c>
      <c r="BU279" s="120">
        <f t="shared" si="311"/>
        <v>21554.540290986457</v>
      </c>
      <c r="BV279" s="120">
        <f t="shared" si="304"/>
        <v>628.53528885265769</v>
      </c>
      <c r="BW279" s="120">
        <f t="shared" si="305"/>
        <v>1137.3317136731366</v>
      </c>
      <c r="BX279" s="46">
        <v>0.90848046995534171</v>
      </c>
      <c r="BY279">
        <v>0.73909790450017177</v>
      </c>
      <c r="BZ279" s="38">
        <v>1.3019376458206051</v>
      </c>
    </row>
    <row r="280" spans="2:78">
      <c r="B280" s="6">
        <v>1926</v>
      </c>
      <c r="C280" s="43">
        <v>86066.115814106466</v>
      </c>
      <c r="D280" s="74">
        <f t="shared" ref="D280:P280" si="326">$C280*D1680/$Q1680</f>
        <v>9103.875170644551</v>
      </c>
      <c r="E280" s="74">
        <f t="shared" si="326"/>
        <v>3704.9691236635517</v>
      </c>
      <c r="F280" s="74">
        <f t="shared" si="326"/>
        <v>5529.5349190827646</v>
      </c>
      <c r="G280" s="74">
        <f t="shared" si="326"/>
        <v>6322.1897720531688</v>
      </c>
      <c r="H280" s="74">
        <f t="shared" si="326"/>
        <v>10055.827718540366</v>
      </c>
      <c r="I280" s="74">
        <f t="shared" si="326"/>
        <v>10176.43202717971</v>
      </c>
      <c r="J280" s="74">
        <f t="shared" si="326"/>
        <v>9145.9021409798806</v>
      </c>
      <c r="K280" s="74">
        <f t="shared" si="326"/>
        <v>6644.4282930435402</v>
      </c>
      <c r="L280" s="74">
        <f t="shared" si="326"/>
        <v>5717.9538518099362</v>
      </c>
      <c r="M280" s="74">
        <f t="shared" si="326"/>
        <v>6012.4045686182517</v>
      </c>
      <c r="N280" s="74">
        <f t="shared" si="326"/>
        <v>5719.4063420028288</v>
      </c>
      <c r="O280" s="74">
        <f t="shared" si="326"/>
        <v>5442.2664509360338</v>
      </c>
      <c r="P280" s="74">
        <f t="shared" si="326"/>
        <v>2490.9254355518924</v>
      </c>
      <c r="Q280" s="143">
        <f t="shared" si="322"/>
        <v>86066.115814106466</v>
      </c>
      <c r="R280" s="120">
        <f t="shared" si="285"/>
        <v>57430.874748581868</v>
      </c>
      <c r="S280" s="120">
        <f t="shared" si="286"/>
        <v>8270.2561628303465</v>
      </c>
      <c r="T280" s="120">
        <f t="shared" si="287"/>
        <v>4225.7628842520808</v>
      </c>
      <c r="U280" s="120">
        <f t="shared" si="307"/>
        <v>28635.241065524599</v>
      </c>
      <c r="V280" s="120">
        <f t="shared" si="288"/>
        <v>833.61900781420354</v>
      </c>
      <c r="W280" s="120">
        <f t="shared" si="289"/>
        <v>1493.6434577507478</v>
      </c>
      <c r="X280" s="46">
        <v>0.9084325089932902</v>
      </c>
      <c r="Y280">
        <v>0.73884641719166577</v>
      </c>
      <c r="AB280" s="6">
        <v>1926</v>
      </c>
      <c r="AC280" s="74">
        <f t="shared" si="308"/>
        <v>71348.810009894252</v>
      </c>
      <c r="AD280" s="74">
        <f t="shared" si="290"/>
        <v>7547.1125164643327</v>
      </c>
      <c r="AE280" s="74">
        <f t="shared" si="290"/>
        <v>3071.4194035170844</v>
      </c>
      <c r="AF280" s="74">
        <f t="shared" si="290"/>
        <v>4583.9844479196117</v>
      </c>
      <c r="AG280" s="74">
        <f t="shared" si="290"/>
        <v>5241.0953210320768</v>
      </c>
      <c r="AH280" s="74">
        <f t="shared" si="290"/>
        <v>8336.2811786699622</v>
      </c>
      <c r="AI280" s="74">
        <f t="shared" si="291"/>
        <v>8436.2621505319785</v>
      </c>
      <c r="AJ280" s="74">
        <f t="shared" si="291"/>
        <v>7581.9528748723205</v>
      </c>
      <c r="AK280" s="74">
        <f t="shared" si="291"/>
        <v>5508.2310549330941</v>
      </c>
      <c r="AL280" s="74">
        <f t="shared" si="291"/>
        <v>4740.1837431504373</v>
      </c>
      <c r="AM280" s="74">
        <f t="shared" si="291"/>
        <v>4984.2833873845302</v>
      </c>
      <c r="AN280" s="74">
        <f t="shared" si="291"/>
        <v>4741.3878575203444</v>
      </c>
      <c r="AO280" s="74">
        <f t="shared" si="291"/>
        <v>4511.6388878259722</v>
      </c>
      <c r="AP280" s="74">
        <f t="shared" si="291"/>
        <v>2064.9771860725186</v>
      </c>
      <c r="AQ280" s="122">
        <f t="shared" si="292"/>
        <v>71348.810009894252</v>
      </c>
      <c r="AR280" s="120">
        <f t="shared" si="293"/>
        <v>47610.195166574369</v>
      </c>
      <c r="AS280" s="120">
        <f t="shared" si="294"/>
        <v>6856.0423589863576</v>
      </c>
      <c r="AT280" s="120">
        <f t="shared" si="295"/>
        <v>3503.1574310449746</v>
      </c>
      <c r="AU280" s="120">
        <f t="shared" si="296"/>
        <v>23738.614843319883</v>
      </c>
      <c r="AV280" s="120">
        <f t="shared" si="297"/>
        <v>691.0701574779747</v>
      </c>
      <c r="AW280" s="120">
        <f t="shared" si="298"/>
        <v>1238.2304264753698</v>
      </c>
      <c r="AX280" s="46">
        <v>0.9084325089932902</v>
      </c>
      <c r="AY280">
        <v>0.73884641719166577</v>
      </c>
      <c r="AZ280" s="38">
        <v>1.1329959055579617</v>
      </c>
      <c r="BB280" s="6">
        <v>1926</v>
      </c>
      <c r="BC280" s="74">
        <f t="shared" si="309"/>
        <v>62973.58151065639</v>
      </c>
      <c r="BD280" s="74">
        <f t="shared" si="299"/>
        <v>6661.2001680161748</v>
      </c>
      <c r="BE280" s="74">
        <f t="shared" si="299"/>
        <v>2710.8830565495427</v>
      </c>
      <c r="BF280" s="74">
        <f t="shared" si="299"/>
        <v>4045.8967463453951</v>
      </c>
      <c r="BG280" s="74">
        <f t="shared" si="299"/>
        <v>4625.8731345114766</v>
      </c>
      <c r="BH280" s="74">
        <f t="shared" si="299"/>
        <v>7357.7328371408621</v>
      </c>
      <c r="BI280" s="74">
        <f t="shared" si="299"/>
        <v>7445.9776148770879</v>
      </c>
      <c r="BJ280" s="74">
        <f t="shared" si="299"/>
        <v>6691.9508161315625</v>
      </c>
      <c r="BK280" s="74">
        <f t="shared" si="299"/>
        <v>4861.651333347475</v>
      </c>
      <c r="BL280" s="74">
        <f t="shared" si="299"/>
        <v>4183.7607001907554</v>
      </c>
      <c r="BM280" s="74">
        <f t="shared" si="299"/>
        <v>4399.2068840972033</v>
      </c>
      <c r="BN280" s="74">
        <f t="shared" si="300"/>
        <v>4184.8234704655642</v>
      </c>
      <c r="BO280" s="74">
        <f t="shared" si="300"/>
        <v>3982.0434175392229</v>
      </c>
      <c r="BP280" s="74">
        <f t="shared" si="300"/>
        <v>1822.5813314440779</v>
      </c>
      <c r="BQ280" s="74">
        <f t="shared" si="310"/>
        <v>62973.58151065639</v>
      </c>
      <c r="BR280" s="120">
        <f t="shared" si="301"/>
        <v>42021.506814826469</v>
      </c>
      <c r="BS280" s="120">
        <f t="shared" si="302"/>
        <v>6051.2507815374602</v>
      </c>
      <c r="BT280" s="120">
        <f t="shared" si="303"/>
        <v>3091.9418277330747</v>
      </c>
      <c r="BU280" s="120">
        <f t="shared" si="311"/>
        <v>20952.074695829921</v>
      </c>
      <c r="BV280" s="120">
        <f t="shared" si="304"/>
        <v>609.94938647871493</v>
      </c>
      <c r="BW280" s="120">
        <f t="shared" si="305"/>
        <v>1092.8816427324894</v>
      </c>
      <c r="BX280" s="46">
        <v>0.9084325089932902</v>
      </c>
      <c r="BY280">
        <v>0.73884641719166577</v>
      </c>
      <c r="BZ280" s="38">
        <v>1.1329959055579617</v>
      </c>
    </row>
    <row r="281" spans="2:78">
      <c r="B281" s="6">
        <v>1927</v>
      </c>
      <c r="C281" s="43">
        <v>100434.7335700916</v>
      </c>
      <c r="D281" s="74">
        <f t="shared" ref="D281:P281" si="327">$C281*D1681/$Q1681</f>
        <v>10493.17283297806</v>
      </c>
      <c r="E281" s="74">
        <f t="shared" si="327"/>
        <v>4329.7464499432181</v>
      </c>
      <c r="F281" s="74">
        <f t="shared" si="327"/>
        <v>6488.5959598584222</v>
      </c>
      <c r="G281" s="74">
        <f t="shared" si="327"/>
        <v>7452.0572602163556</v>
      </c>
      <c r="H281" s="74">
        <f t="shared" si="327"/>
        <v>11639.399755139515</v>
      </c>
      <c r="I281" s="74">
        <f t="shared" si="327"/>
        <v>11829.271695166261</v>
      </c>
      <c r="J281" s="74">
        <f t="shared" si="327"/>
        <v>10686.875522672011</v>
      </c>
      <c r="K281" s="74">
        <f t="shared" si="327"/>
        <v>7680.9861914152698</v>
      </c>
      <c r="L281" s="74">
        <f t="shared" si="327"/>
        <v>6708.6697523338671</v>
      </c>
      <c r="M281" s="74">
        <f t="shared" si="327"/>
        <v>7042.5279135475594</v>
      </c>
      <c r="N281" s="74">
        <f t="shared" si="327"/>
        <v>6642.353368602302</v>
      </c>
      <c r="O281" s="74">
        <f t="shared" si="327"/>
        <v>6463.5017736326654</v>
      </c>
      <c r="P281" s="74">
        <f t="shared" si="327"/>
        <v>2977.5750945860855</v>
      </c>
      <c r="Q281" s="143">
        <f t="shared" si="322"/>
        <v>100434.7335700916</v>
      </c>
      <c r="R281" s="120">
        <f t="shared" si="285"/>
        <v>66869.835407560604</v>
      </c>
      <c r="S281" s="120">
        <f t="shared" si="286"/>
        <v>9534.4461618410587</v>
      </c>
      <c r="T281" s="120">
        <f t="shared" si="287"/>
        <v>4909.4426027237687</v>
      </c>
      <c r="U281" s="120">
        <f t="shared" si="307"/>
        <v>33564.898162530997</v>
      </c>
      <c r="V281" s="120">
        <f t="shared" si="288"/>
        <v>958.72667113700106</v>
      </c>
      <c r="W281" s="120">
        <f t="shared" si="289"/>
        <v>1732.9107658785333</v>
      </c>
      <c r="X281" s="46">
        <v>0.90863329076941302</v>
      </c>
      <c r="Y281">
        <v>0.73911192769872525</v>
      </c>
      <c r="AB281" s="6">
        <v>1927</v>
      </c>
      <c r="AC281" s="74">
        <f t="shared" si="308"/>
        <v>83260.394129605935</v>
      </c>
      <c r="AD281" s="74">
        <f t="shared" ref="AD281:AD294" si="328">D281*0.829</f>
        <v>8698.8402785388116</v>
      </c>
      <c r="AE281" s="74">
        <f t="shared" ref="AE281:AE294" si="329">E281*0.829</f>
        <v>3589.3598070029275</v>
      </c>
      <c r="AF281" s="74">
        <f t="shared" ref="AF281:AF294" si="330">F281*0.829</f>
        <v>5379.0460507226317</v>
      </c>
      <c r="AG281" s="74">
        <f t="shared" ref="AG281:AG294" si="331">G281*0.829</f>
        <v>6177.7554687193588</v>
      </c>
      <c r="AH281" s="74">
        <f t="shared" ref="AH281:AH294" si="332">H281*0.829</f>
        <v>9649.0623970106572</v>
      </c>
      <c r="AI281" s="74">
        <f t="shared" ref="AI281:AI294" si="333">I281*0.829</f>
        <v>9806.4662352928299</v>
      </c>
      <c r="AJ281" s="74">
        <f t="shared" ref="AJ281:AJ294" si="334">J281*0.829</f>
        <v>8859.419808295097</v>
      </c>
      <c r="AK281" s="74">
        <f t="shared" ref="AK281:AK294" si="335">K281*0.829</f>
        <v>6367.5375526832586</v>
      </c>
      <c r="AL281" s="74">
        <f t="shared" ref="AL281:AL294" si="336">L281*0.829</f>
        <v>5561.4872246847754</v>
      </c>
      <c r="AM281" s="74">
        <f t="shared" ref="AM281:AM294" si="337">M281*0.829</f>
        <v>5838.2556403309263</v>
      </c>
      <c r="AN281" s="74">
        <f t="shared" ref="AN281:AN294" si="338">N281*0.829</f>
        <v>5506.5109425713081</v>
      </c>
      <c r="AO281" s="74">
        <f t="shared" ref="AO281:AO294" si="339">O281*0.829</f>
        <v>5358.2429703414791</v>
      </c>
      <c r="AP281" s="74">
        <f t="shared" ref="AP281:AP294" si="340">P281*0.829</f>
        <v>2468.4097534118646</v>
      </c>
      <c r="AQ281" s="125">
        <f t="shared" ref="AQ281:AQ296" si="341">Q281*0.829</f>
        <v>83260.394129605935</v>
      </c>
      <c r="AR281" s="120">
        <f t="shared" si="293"/>
        <v>55435.093552867744</v>
      </c>
      <c r="AS281" s="120">
        <f t="shared" si="294"/>
        <v>7904.0558681662378</v>
      </c>
      <c r="AT281" s="120">
        <f t="shared" si="295"/>
        <v>4069.9279176580039</v>
      </c>
      <c r="AU281" s="120">
        <f t="shared" si="296"/>
        <v>27825.300576738191</v>
      </c>
      <c r="AV281" s="120">
        <f t="shared" si="297"/>
        <v>794.78441037257392</v>
      </c>
      <c r="AW281" s="120">
        <f t="shared" si="298"/>
        <v>1436.5830249133039</v>
      </c>
      <c r="AX281" s="46">
        <v>0.90863329076941302</v>
      </c>
      <c r="AY281">
        <v>0.73911192769872525</v>
      </c>
      <c r="AZ281" s="38">
        <v>1.3001329483836557</v>
      </c>
      <c r="BB281" s="6">
        <v>1927</v>
      </c>
      <c r="BC281" s="74">
        <f t="shared" si="309"/>
        <v>64039.907790289042</v>
      </c>
      <c r="BD281" s="74">
        <f t="shared" ref="BD281:BD294" si="342">AD281/$AZ281</f>
        <v>6690.7313512462997</v>
      </c>
      <c r="BE281" s="74">
        <f t="shared" ref="BE281:BE294" si="343">AE281/$AZ281</f>
        <v>2760.7636676428147</v>
      </c>
      <c r="BF281" s="74">
        <f t="shared" ref="BF281:BF294" si="344">AF281/$AZ281</f>
        <v>4137.3046175084946</v>
      </c>
      <c r="BG281" s="74">
        <f t="shared" ref="BG281:BG294" si="345">AG281/$AZ281</f>
        <v>4751.6336513120714</v>
      </c>
      <c r="BH281" s="74">
        <f t="shared" ref="BH281:BH294" si="346">AH281/$AZ281</f>
        <v>7421.5966982503696</v>
      </c>
      <c r="BI281" s="74">
        <f t="shared" ref="BI281:BI294" si="347">AI281/$AZ281</f>
        <v>7542.6641925230588</v>
      </c>
      <c r="BJ281" s="74">
        <f t="shared" ref="BJ281:BJ294" si="348">AJ281/$AZ281</f>
        <v>6814.2414353157174</v>
      </c>
      <c r="BK281" s="74">
        <f t="shared" ref="BK281:BK294" si="349">AK281/$AZ281</f>
        <v>4897.6049415557654</v>
      </c>
      <c r="BL281" s="74">
        <f t="shared" ref="BL281:BL294" si="350">AL281/$AZ281</f>
        <v>4277.6296313380089</v>
      </c>
      <c r="BM281" s="74">
        <f t="shared" ref="BM281:BM294" si="351">AM281/$AZ281</f>
        <v>4490.5066421008187</v>
      </c>
      <c r="BN281" s="74">
        <f t="shared" ref="BN281:BN294" si="352">AN281/$AZ281</f>
        <v>4235.3445079728835</v>
      </c>
      <c r="BO281" s="74">
        <f t="shared" ref="BO281:BO294" si="353">AO281/$AZ281</f>
        <v>4121.3038843473087</v>
      </c>
      <c r="BP281" s="74">
        <f t="shared" ref="BP281:BP294" si="354">AP281/$AZ281</f>
        <v>1898.5825691754276</v>
      </c>
      <c r="BQ281" s="74">
        <f t="shared" si="310"/>
        <v>64039.907790289042</v>
      </c>
      <c r="BR281" s="120">
        <f t="shared" si="301"/>
        <v>42638.019151645582</v>
      </c>
      <c r="BS281" s="120">
        <f t="shared" si="302"/>
        <v>6079.4212453370064</v>
      </c>
      <c r="BT281" s="120">
        <f t="shared" si="303"/>
        <v>3130.3936437560469</v>
      </c>
      <c r="BU281" s="120">
        <f t="shared" si="311"/>
        <v>21401.888638643461</v>
      </c>
      <c r="BV281" s="120">
        <f t="shared" si="304"/>
        <v>611.31010590929304</v>
      </c>
      <c r="BW281" s="120">
        <f t="shared" si="305"/>
        <v>1104.9508642168366</v>
      </c>
      <c r="BX281" s="46">
        <v>0.90863329076941302</v>
      </c>
      <c r="BY281">
        <v>0.73911192769872525</v>
      </c>
      <c r="BZ281" s="38">
        <v>1.3001329483836557</v>
      </c>
    </row>
    <row r="282" spans="2:78">
      <c r="B282" s="6">
        <v>1928</v>
      </c>
      <c r="C282" s="43">
        <v>96943.139187961046</v>
      </c>
      <c r="D282" s="3">
        <f t="shared" ref="D282:P282" si="355">$C282*D682/$Q682</f>
        <v>6742.0443785079824</v>
      </c>
      <c r="E282" s="3">
        <f t="shared" si="355"/>
        <v>3948.5496212475591</v>
      </c>
      <c r="F282" s="3">
        <f t="shared" si="355"/>
        <v>3209.8938461586072</v>
      </c>
      <c r="G282" s="3">
        <f t="shared" si="355"/>
        <v>7386.5577508895185</v>
      </c>
      <c r="H282" s="3">
        <f t="shared" si="355"/>
        <v>10333.93912796014</v>
      </c>
      <c r="I282" s="3">
        <f t="shared" si="355"/>
        <v>10801.030279854625</v>
      </c>
      <c r="J282" s="3">
        <f t="shared" si="355"/>
        <v>10540.328241587937</v>
      </c>
      <c r="K282" s="3">
        <f t="shared" si="355"/>
        <v>6340.1287361801706</v>
      </c>
      <c r="L282" s="3">
        <f t="shared" si="355"/>
        <v>7848.2176103201136</v>
      </c>
      <c r="M282" s="3">
        <f t="shared" si="355"/>
        <v>11145.01213590095</v>
      </c>
      <c r="N282" s="3">
        <f t="shared" si="355"/>
        <v>6751.0965326144642</v>
      </c>
      <c r="O282" s="3">
        <f t="shared" si="355"/>
        <v>8043.7441390201302</v>
      </c>
      <c r="P282" s="3">
        <f t="shared" si="355"/>
        <v>3852.5967877188473</v>
      </c>
      <c r="Q282" s="89">
        <f t="shared" si="322"/>
        <v>96943.13918796106</v>
      </c>
      <c r="R282" s="33">
        <f t="shared" si="285"/>
        <v>57327.631824417818</v>
      </c>
      <c r="S282" s="32">
        <f t="shared" ref="S282:S294" si="356">D282*$X282</f>
        <v>6126.3179447216362</v>
      </c>
      <c r="T282" s="32">
        <f t="shared" ref="T282:T294" si="357">N282*$Y282</f>
        <v>4981.0150119977907</v>
      </c>
      <c r="U282" s="71">
        <f t="shared" si="307"/>
        <v>39615.507363543242</v>
      </c>
      <c r="V282" s="71">
        <f t="shared" si="288"/>
        <v>615.72643378634609</v>
      </c>
      <c r="W282" s="36">
        <f t="shared" ref="W282:W294" si="358">N282-T282</f>
        <v>1770.0815206166735</v>
      </c>
      <c r="X282" s="46">
        <v>0.90867363084272568</v>
      </c>
      <c r="Y282">
        <v>0.73780829350233235</v>
      </c>
      <c r="AB282" s="6">
        <v>1928</v>
      </c>
      <c r="AC282" s="74">
        <f t="shared" si="308"/>
        <v>80365.862386819703</v>
      </c>
      <c r="AD282" s="74">
        <f t="shared" si="328"/>
        <v>5589.1547897831169</v>
      </c>
      <c r="AE282" s="74">
        <f t="shared" si="329"/>
        <v>3273.3476360142263</v>
      </c>
      <c r="AF282" s="74">
        <f t="shared" si="330"/>
        <v>2661.001998465485</v>
      </c>
      <c r="AG282" s="74">
        <f t="shared" si="331"/>
        <v>6123.4563754874107</v>
      </c>
      <c r="AH282" s="74">
        <f t="shared" si="332"/>
        <v>8566.8355370789559</v>
      </c>
      <c r="AI282" s="74">
        <f t="shared" si="333"/>
        <v>8954.0541019994835</v>
      </c>
      <c r="AJ282" s="74">
        <f t="shared" si="334"/>
        <v>8737.9321122763995</v>
      </c>
      <c r="AK282" s="74">
        <f t="shared" si="335"/>
        <v>5255.9667222933613</v>
      </c>
      <c r="AL282" s="74">
        <f t="shared" si="336"/>
        <v>6506.1723989553739</v>
      </c>
      <c r="AM282" s="74">
        <f t="shared" si="337"/>
        <v>9239.215060661887</v>
      </c>
      <c r="AN282" s="74">
        <f t="shared" si="338"/>
        <v>5596.6590255373903</v>
      </c>
      <c r="AO282" s="74">
        <f t="shared" si="339"/>
        <v>6668.2638912476878</v>
      </c>
      <c r="AP282" s="74">
        <f t="shared" si="340"/>
        <v>3193.8027370189243</v>
      </c>
      <c r="AQ282" s="125">
        <f t="shared" si="341"/>
        <v>80365.862386819717</v>
      </c>
      <c r="AR282" s="120">
        <f t="shared" si="293"/>
        <v>47524.606782442366</v>
      </c>
      <c r="AS282" s="120">
        <f t="shared" si="294"/>
        <v>5078.7175761742365</v>
      </c>
      <c r="AT282" s="120">
        <f t="shared" si="295"/>
        <v>4129.261444946168</v>
      </c>
      <c r="AU282" s="120">
        <f t="shared" si="296"/>
        <v>32841.255604377351</v>
      </c>
      <c r="AV282" s="120">
        <f t="shared" si="297"/>
        <v>510.43721360888088</v>
      </c>
      <c r="AW282" s="120">
        <f t="shared" si="298"/>
        <v>1467.3975805912221</v>
      </c>
      <c r="AX282" s="46">
        <v>0.90867363084272568</v>
      </c>
      <c r="AY282">
        <v>0.73780829350233235</v>
      </c>
      <c r="AZ282" s="38">
        <v>1.2631916595978265</v>
      </c>
      <c r="BB282" s="6">
        <v>1928</v>
      </c>
      <c r="BC282" s="74">
        <f t="shared" si="309"/>
        <v>63621.273760156466</v>
      </c>
      <c r="BD282" s="74">
        <f t="shared" si="342"/>
        <v>4424.6292692928209</v>
      </c>
      <c r="BE282" s="74">
        <f t="shared" si="343"/>
        <v>2591.330944234061</v>
      </c>
      <c r="BF282" s="74">
        <f t="shared" si="344"/>
        <v>2106.5702724103576</v>
      </c>
      <c r="BG282" s="74">
        <f t="shared" si="345"/>
        <v>4847.6067182370325</v>
      </c>
      <c r="BH282" s="74">
        <f t="shared" si="346"/>
        <v>6781.8968499257307</v>
      </c>
      <c r="BI282" s="74">
        <f t="shared" si="347"/>
        <v>7088.4366865201318</v>
      </c>
      <c r="BJ282" s="74">
        <f t="shared" si="348"/>
        <v>6917.3446847000023</v>
      </c>
      <c r="BK282" s="74">
        <f t="shared" si="349"/>
        <v>4160.8624331534529</v>
      </c>
      <c r="BL282" s="74">
        <f t="shared" si="350"/>
        <v>5150.582138126847</v>
      </c>
      <c r="BM282" s="74">
        <f t="shared" si="351"/>
        <v>7314.1830778105814</v>
      </c>
      <c r="BN282" s="74">
        <f t="shared" si="352"/>
        <v>4430.5699638004644</v>
      </c>
      <c r="BO282" s="74">
        <f t="shared" si="353"/>
        <v>5278.9011394919453</v>
      </c>
      <c r="BP282" s="74">
        <f t="shared" si="354"/>
        <v>2528.3595824530407</v>
      </c>
      <c r="BQ282" s="74">
        <f t="shared" si="310"/>
        <v>63621.273760156466</v>
      </c>
      <c r="BR282" s="120">
        <f t="shared" si="301"/>
        <v>37622.641363522933</v>
      </c>
      <c r="BS282" s="120">
        <f t="shared" si="302"/>
        <v>4020.5439432613039</v>
      </c>
      <c r="BT282" s="120">
        <f t="shared" si="303"/>
        <v>3268.9112642343111</v>
      </c>
      <c r="BU282" s="120">
        <f t="shared" si="311"/>
        <v>25998.632396633533</v>
      </c>
      <c r="BV282" s="77">
        <f t="shared" si="304"/>
        <v>404.08532603151713</v>
      </c>
      <c r="BW282" s="77">
        <f t="shared" si="305"/>
        <v>1161.6586995661535</v>
      </c>
      <c r="BX282" s="46">
        <v>0.90867363084272568</v>
      </c>
      <c r="BY282">
        <v>0.73780829350233235</v>
      </c>
      <c r="BZ282" s="38">
        <v>1.2631916595978265</v>
      </c>
    </row>
    <row r="283" spans="2:78">
      <c r="B283" s="6">
        <v>1929</v>
      </c>
      <c r="C283" s="43">
        <v>100045.11481672547</v>
      </c>
      <c r="D283" s="3">
        <f t="shared" ref="D283:P283" si="359">$C283*D683/$Q683</f>
        <v>7706.6755112289238</v>
      </c>
      <c r="E283" s="3">
        <f t="shared" si="359"/>
        <v>3428.3372678628666</v>
      </c>
      <c r="F283" s="3">
        <f t="shared" si="359"/>
        <v>6215.0071326497964</v>
      </c>
      <c r="G283" s="3">
        <f t="shared" si="359"/>
        <v>8271.6761596516317</v>
      </c>
      <c r="H283" s="3">
        <f t="shared" si="359"/>
        <v>9796.67790981912</v>
      </c>
      <c r="I283" s="3">
        <f t="shared" si="359"/>
        <v>10295.011815065109</v>
      </c>
      <c r="J283" s="3">
        <f t="shared" si="359"/>
        <v>8136.6760047187727</v>
      </c>
      <c r="K283" s="3">
        <f t="shared" si="359"/>
        <v>8023.3425413183477</v>
      </c>
      <c r="L283" s="3">
        <f t="shared" si="359"/>
        <v>7725.0088656025218</v>
      </c>
      <c r="M283" s="3">
        <f t="shared" si="359"/>
        <v>13440.015424426912</v>
      </c>
      <c r="N283" s="3">
        <f t="shared" si="359"/>
        <v>7703.3421740700878</v>
      </c>
      <c r="O283" s="3">
        <f t="shared" si="359"/>
        <v>5466.6729404911048</v>
      </c>
      <c r="P283" s="3">
        <f t="shared" si="359"/>
        <v>3836.6710698202814</v>
      </c>
      <c r="Q283" s="89">
        <f t="shared" si="322"/>
        <v>100045.11481672547</v>
      </c>
      <c r="R283" s="33">
        <f t="shared" si="285"/>
        <v>58819.685267431501</v>
      </c>
      <c r="S283" s="32">
        <f t="shared" si="356"/>
        <v>7005.8615122783231</v>
      </c>
      <c r="T283" s="32">
        <f t="shared" si="357"/>
        <v>5670.4374653858858</v>
      </c>
      <c r="U283" s="71">
        <f t="shared" si="307"/>
        <v>41225.429549293971</v>
      </c>
      <c r="V283" s="71">
        <f t="shared" si="288"/>
        <v>700.81399895060088</v>
      </c>
      <c r="W283" s="36">
        <f t="shared" si="358"/>
        <v>2032.904708684202</v>
      </c>
      <c r="X283" s="46">
        <v>0.90906403183454554</v>
      </c>
      <c r="Y283">
        <v>0.73610094647916835</v>
      </c>
      <c r="AB283" s="6">
        <v>1929</v>
      </c>
      <c r="AC283" s="74">
        <f t="shared" si="308"/>
        <v>82937.400183065416</v>
      </c>
      <c r="AD283" s="74">
        <f t="shared" si="328"/>
        <v>6388.8339988087773</v>
      </c>
      <c r="AE283" s="74">
        <f t="shared" si="329"/>
        <v>2842.0915950583162</v>
      </c>
      <c r="AF283" s="74">
        <f t="shared" si="330"/>
        <v>5152.2409129666812</v>
      </c>
      <c r="AG283" s="74">
        <f t="shared" si="331"/>
        <v>6857.2195363512019</v>
      </c>
      <c r="AH283" s="74">
        <f t="shared" si="332"/>
        <v>8121.4459872400503</v>
      </c>
      <c r="AI283" s="74">
        <f t="shared" si="333"/>
        <v>8534.5647946889749</v>
      </c>
      <c r="AJ283" s="74">
        <f t="shared" si="334"/>
        <v>6745.3044079118627</v>
      </c>
      <c r="AK283" s="74">
        <f t="shared" si="335"/>
        <v>6651.3509667529097</v>
      </c>
      <c r="AL283" s="74">
        <f t="shared" si="336"/>
        <v>6404.0323495844905</v>
      </c>
      <c r="AM283" s="74">
        <f t="shared" si="337"/>
        <v>11141.77278684991</v>
      </c>
      <c r="AN283" s="74">
        <f t="shared" si="338"/>
        <v>6386.0706623041024</v>
      </c>
      <c r="AO283" s="74">
        <f t="shared" si="339"/>
        <v>4531.871867667126</v>
      </c>
      <c r="AP283" s="74">
        <f t="shared" si="340"/>
        <v>3180.600316881013</v>
      </c>
      <c r="AQ283" s="83">
        <f t="shared" si="341"/>
        <v>82937.400183065416</v>
      </c>
      <c r="AR283" s="77">
        <f t="shared" si="293"/>
        <v>48761.519086700719</v>
      </c>
      <c r="AS283" s="77">
        <f t="shared" si="294"/>
        <v>5807.8591936787288</v>
      </c>
      <c r="AT283" s="77">
        <f t="shared" si="295"/>
        <v>4700.7926588048995</v>
      </c>
      <c r="AU283" s="77">
        <f t="shared" si="296"/>
        <v>34175.881096364697</v>
      </c>
      <c r="AV283" s="77">
        <f t="shared" si="297"/>
        <v>580.97480513004814</v>
      </c>
      <c r="AW283" s="77">
        <f t="shared" si="298"/>
        <v>1685.2780034992031</v>
      </c>
      <c r="AX283" s="46">
        <v>0.90906403183454554</v>
      </c>
      <c r="AY283">
        <v>0.73610094647916835</v>
      </c>
      <c r="AZ283" s="38">
        <v>1.2875358503503007</v>
      </c>
      <c r="BB283" s="6">
        <v>1929</v>
      </c>
      <c r="BC283" s="74">
        <f t="shared" si="309"/>
        <v>64415.604552293116</v>
      </c>
      <c r="BD283" s="74">
        <f t="shared" si="342"/>
        <v>4962.0629958152722</v>
      </c>
      <c r="BE283" s="74">
        <f t="shared" si="343"/>
        <v>2207.3883179913528</v>
      </c>
      <c r="BF283" s="74">
        <f t="shared" si="344"/>
        <v>4001.6290898345919</v>
      </c>
      <c r="BG283" s="74">
        <f t="shared" si="345"/>
        <v>5325.8474585275071</v>
      </c>
      <c r="BH283" s="74">
        <f t="shared" si="346"/>
        <v>6307.7435746977008</v>
      </c>
      <c r="BI283" s="74">
        <f t="shared" si="347"/>
        <v>6628.6036170309126</v>
      </c>
      <c r="BJ283" s="74">
        <f t="shared" si="348"/>
        <v>5238.9255072599826</v>
      </c>
      <c r="BK283" s="74">
        <f t="shared" si="349"/>
        <v>5165.9539926156403</v>
      </c>
      <c r="BL283" s="74">
        <f t="shared" si="350"/>
        <v>4973.8672114195042</v>
      </c>
      <c r="BM283" s="74">
        <f t="shared" si="351"/>
        <v>8653.5631484114092</v>
      </c>
      <c r="BN283" s="74">
        <f t="shared" si="352"/>
        <v>4959.9167747963211</v>
      </c>
      <c r="BO283" s="74">
        <f t="shared" si="353"/>
        <v>3519.8024710800378</v>
      </c>
      <c r="BP283" s="74">
        <f t="shared" si="354"/>
        <v>2470.3003928128796</v>
      </c>
      <c r="BQ283" s="74">
        <f t="shared" si="310"/>
        <v>64415.604552293116</v>
      </c>
      <c r="BR283" s="77">
        <f t="shared" si="301"/>
        <v>37871.969990920363</v>
      </c>
      <c r="BS283" s="77">
        <f t="shared" si="302"/>
        <v>4510.8329931928347</v>
      </c>
      <c r="BT283" s="77">
        <f t="shared" si="303"/>
        <v>3650.9994323854762</v>
      </c>
      <c r="BU283" s="120">
        <f t="shared" si="311"/>
        <v>26543.634561372754</v>
      </c>
      <c r="BV283" s="77">
        <f t="shared" si="304"/>
        <v>451.23000262243721</v>
      </c>
      <c r="BW283" s="77">
        <f t="shared" si="305"/>
        <v>1308.9173424108451</v>
      </c>
      <c r="BX283" s="46">
        <v>0.90906403183454554</v>
      </c>
      <c r="BY283">
        <v>0.73610094647916835</v>
      </c>
      <c r="BZ283" s="38">
        <v>1.2875358503503007</v>
      </c>
    </row>
    <row r="284" spans="2:78">
      <c r="B284" s="6">
        <v>1930</v>
      </c>
      <c r="C284" s="43">
        <v>97048.618237739429</v>
      </c>
      <c r="D284" s="3">
        <f t="shared" ref="D284:P284" si="360">$C284*D684/$Q684</f>
        <v>10385.346028237092</v>
      </c>
      <c r="E284" s="3">
        <f t="shared" si="360"/>
        <v>2815.4068165825106</v>
      </c>
      <c r="F284" s="3">
        <f t="shared" si="360"/>
        <v>7901.6069490833106</v>
      </c>
      <c r="G284" s="3">
        <f t="shared" si="360"/>
        <v>8532.9063356664028</v>
      </c>
      <c r="H284" s="3">
        <f t="shared" si="360"/>
        <v>10080.060951740192</v>
      </c>
      <c r="I284" s="3">
        <f t="shared" si="360"/>
        <v>9309.3103573745666</v>
      </c>
      <c r="J284" s="3">
        <f t="shared" si="360"/>
        <v>7140.2787336219089</v>
      </c>
      <c r="K284" s="3">
        <f t="shared" si="360"/>
        <v>8813.6932270123161</v>
      </c>
      <c r="L284" s="3">
        <f t="shared" si="360"/>
        <v>7618.9355819565526</v>
      </c>
      <c r="M284" s="3">
        <f t="shared" si="360"/>
        <v>5738.2287526731889</v>
      </c>
      <c r="N284" s="3">
        <f t="shared" si="360"/>
        <v>9782.3137783666753</v>
      </c>
      <c r="O284" s="3">
        <f t="shared" si="360"/>
        <v>5640.2360120692465</v>
      </c>
      <c r="P284" s="3">
        <f t="shared" si="360"/>
        <v>3290.294713355464</v>
      </c>
      <c r="Q284" s="89">
        <f t="shared" si="322"/>
        <v>97048.618237739429</v>
      </c>
      <c r="R284" s="33">
        <f t="shared" si="285"/>
        <v>62390.986198519895</v>
      </c>
      <c r="S284" s="32">
        <f t="shared" si="356"/>
        <v>9452.1097353220885</v>
      </c>
      <c r="T284" s="32">
        <f t="shared" si="357"/>
        <v>7159.3063191289148</v>
      </c>
      <c r="U284" s="71">
        <f t="shared" si="307"/>
        <v>34657.632039219534</v>
      </c>
      <c r="V284" s="71">
        <f t="shared" si="288"/>
        <v>933.23629291500333</v>
      </c>
      <c r="W284" s="36">
        <f t="shared" si="358"/>
        <v>2623.0074592377605</v>
      </c>
      <c r="X284" s="46">
        <v>0.91013912387920504</v>
      </c>
      <c r="Y284">
        <v>0.73186226503606222</v>
      </c>
      <c r="AB284" s="6">
        <v>1930</v>
      </c>
      <c r="AC284" s="74">
        <f t="shared" si="308"/>
        <v>80453.304519085985</v>
      </c>
      <c r="AD284" s="74">
        <f t="shared" si="328"/>
        <v>8609.4518574085487</v>
      </c>
      <c r="AE284" s="74">
        <f t="shared" si="329"/>
        <v>2333.9722509469011</v>
      </c>
      <c r="AF284" s="74">
        <f t="shared" si="330"/>
        <v>6550.4321607900638</v>
      </c>
      <c r="AG284" s="74">
        <f t="shared" si="331"/>
        <v>7073.7793522674474</v>
      </c>
      <c r="AH284" s="74">
        <f t="shared" si="332"/>
        <v>8356.3705289926183</v>
      </c>
      <c r="AI284" s="74">
        <f t="shared" si="333"/>
        <v>7717.4182862635153</v>
      </c>
      <c r="AJ284" s="74">
        <f t="shared" si="334"/>
        <v>5919.2910701725623</v>
      </c>
      <c r="AK284" s="74">
        <f t="shared" si="335"/>
        <v>7306.5516851932098</v>
      </c>
      <c r="AL284" s="74">
        <f t="shared" si="336"/>
        <v>6316.0975974419816</v>
      </c>
      <c r="AM284" s="74">
        <f t="shared" si="337"/>
        <v>4756.9916359660738</v>
      </c>
      <c r="AN284" s="74">
        <f t="shared" si="338"/>
        <v>8109.5381222659735</v>
      </c>
      <c r="AO284" s="74">
        <f t="shared" si="339"/>
        <v>4675.7556540054047</v>
      </c>
      <c r="AP284" s="74">
        <f t="shared" si="340"/>
        <v>2727.6543173716796</v>
      </c>
      <c r="AQ284" s="83">
        <f t="shared" si="341"/>
        <v>80453.304519085985</v>
      </c>
      <c r="AR284" s="77">
        <f t="shared" si="293"/>
        <v>51722.127558572989</v>
      </c>
      <c r="AS284" s="77">
        <f t="shared" si="294"/>
        <v>7835.798970582011</v>
      </c>
      <c r="AT284" s="77">
        <f t="shared" si="295"/>
        <v>5935.0649385578699</v>
      </c>
      <c r="AU284" s="77">
        <f t="shared" si="296"/>
        <v>28731.176960512996</v>
      </c>
      <c r="AV284" s="77">
        <f t="shared" si="297"/>
        <v>773.65288682653772</v>
      </c>
      <c r="AW284" s="77">
        <f t="shared" si="298"/>
        <v>2174.4731837081031</v>
      </c>
      <c r="AX284" s="46">
        <v>0.91013912387920504</v>
      </c>
      <c r="AY284">
        <v>0.73186226503606222</v>
      </c>
      <c r="AZ284" s="38">
        <v>1.2354000853908533</v>
      </c>
      <c r="BB284" s="6">
        <v>1930</v>
      </c>
      <c r="BC284" s="74">
        <f t="shared" si="309"/>
        <v>65123.279066013936</v>
      </c>
      <c r="BD284" s="74">
        <f t="shared" si="342"/>
        <v>6968.9584444902384</v>
      </c>
      <c r="BE284" s="74">
        <f t="shared" si="343"/>
        <v>1889.2440421100373</v>
      </c>
      <c r="BF284" s="74">
        <f t="shared" si="344"/>
        <v>5302.2759495096288</v>
      </c>
      <c r="BG284" s="74">
        <f t="shared" si="345"/>
        <v>5725.9016216025757</v>
      </c>
      <c r="BH284" s="74">
        <f t="shared" si="346"/>
        <v>6764.1006567915583</v>
      </c>
      <c r="BI284" s="74">
        <f t="shared" si="347"/>
        <v>6246.8979705646489</v>
      </c>
      <c r="BJ284" s="74">
        <f t="shared" si="348"/>
        <v>4791.3960345079859</v>
      </c>
      <c r="BK284" s="74">
        <f t="shared" si="349"/>
        <v>5914.3202041155582</v>
      </c>
      <c r="BL284" s="74">
        <f t="shared" si="350"/>
        <v>5112.5928127515936</v>
      </c>
      <c r="BM284" s="74">
        <f t="shared" si="351"/>
        <v>3850.5676761881286</v>
      </c>
      <c r="BN284" s="74">
        <f t="shared" si="352"/>
        <v>6564.3010860730956</v>
      </c>
      <c r="BO284" s="74">
        <f t="shared" si="353"/>
        <v>3784.8108554453424</v>
      </c>
      <c r="BP284" s="74">
        <f t="shared" si="354"/>
        <v>2207.9117118635377</v>
      </c>
      <c r="BQ284" s="74">
        <f t="shared" si="310"/>
        <v>65123.279066013929</v>
      </c>
      <c r="BR284" s="77">
        <f t="shared" si="301"/>
        <v>41866.702269337504</v>
      </c>
      <c r="BS284" s="77">
        <f t="shared" si="302"/>
        <v>6342.7217330189333</v>
      </c>
      <c r="BT284" s="77">
        <f t="shared" si="303"/>
        <v>4804.1642612321393</v>
      </c>
      <c r="BU284" s="120">
        <f t="shared" si="311"/>
        <v>23256.576796676425</v>
      </c>
      <c r="BV284" s="77">
        <f t="shared" si="304"/>
        <v>626.23671147130528</v>
      </c>
      <c r="BW284" s="77">
        <f t="shared" si="305"/>
        <v>1760.1368248409567</v>
      </c>
      <c r="BX284" s="46">
        <v>0.91013912387920504</v>
      </c>
      <c r="BY284">
        <v>0.73186226503606222</v>
      </c>
      <c r="BZ284" s="38">
        <v>1.2354000853908533</v>
      </c>
    </row>
    <row r="285" spans="2:78">
      <c r="B285" s="6">
        <v>1931</v>
      </c>
      <c r="C285" s="43">
        <v>79616.388912644717</v>
      </c>
      <c r="D285" s="3">
        <f t="shared" ref="D285:P285" si="361">$C285*D685/$Q685</f>
        <v>10440.035439407917</v>
      </c>
      <c r="E285" s="3">
        <f t="shared" si="361"/>
        <v>3024.2829073450512</v>
      </c>
      <c r="F285" s="3">
        <f t="shared" si="361"/>
        <v>2773.9065446454606</v>
      </c>
      <c r="G285" s="3">
        <f t="shared" si="361"/>
        <v>5831.1337102404577</v>
      </c>
      <c r="H285" s="3">
        <f t="shared" si="361"/>
        <v>7535.9990746751673</v>
      </c>
      <c r="I285" s="3">
        <f t="shared" si="361"/>
        <v>8858.7110434105034</v>
      </c>
      <c r="J285" s="3">
        <f t="shared" si="361"/>
        <v>5467.0996565785535</v>
      </c>
      <c r="K285" s="3">
        <f t="shared" si="361"/>
        <v>7012.1853685010256</v>
      </c>
      <c r="L285" s="3">
        <f t="shared" si="361"/>
        <v>5921.7304204278098</v>
      </c>
      <c r="M285" s="3">
        <f t="shared" si="361"/>
        <v>4860.9253047795455</v>
      </c>
      <c r="N285" s="3">
        <f t="shared" si="361"/>
        <v>7916.5052574620449</v>
      </c>
      <c r="O285" s="3">
        <f t="shared" si="361"/>
        <v>5923.3776333403066</v>
      </c>
      <c r="P285" s="3">
        <f t="shared" si="361"/>
        <v>4050.4965518308718</v>
      </c>
      <c r="Q285" s="89">
        <f t="shared" si="322"/>
        <v>79616.388912644717</v>
      </c>
      <c r="R285" s="33">
        <f t="shared" si="285"/>
        <v>48773.238315246868</v>
      </c>
      <c r="S285" s="32">
        <f t="shared" si="356"/>
        <v>9506.0360758094466</v>
      </c>
      <c r="T285" s="32">
        <f t="shared" si="357"/>
        <v>5776.0693025422333</v>
      </c>
      <c r="U285" s="71">
        <f t="shared" si="307"/>
        <v>30843.150597397849</v>
      </c>
      <c r="V285" s="71">
        <f t="shared" si="288"/>
        <v>933.99936359847015</v>
      </c>
      <c r="W285" s="36">
        <f t="shared" si="358"/>
        <v>2140.4359549198116</v>
      </c>
      <c r="X285" s="46">
        <v>0.91053676311548615</v>
      </c>
      <c r="Y285">
        <v>0.72962362995941288</v>
      </c>
      <c r="AB285" s="6">
        <v>1931</v>
      </c>
      <c r="AC285" s="74">
        <f t="shared" si="308"/>
        <v>66001.986408582467</v>
      </c>
      <c r="AD285" s="74">
        <f t="shared" si="328"/>
        <v>8654.789379269163</v>
      </c>
      <c r="AE285" s="74">
        <f t="shared" si="329"/>
        <v>2507.1305301890475</v>
      </c>
      <c r="AF285" s="74">
        <f t="shared" si="330"/>
        <v>2299.5685255110866</v>
      </c>
      <c r="AG285" s="74">
        <f t="shared" si="331"/>
        <v>4834.0098457893391</v>
      </c>
      <c r="AH285" s="74">
        <f t="shared" si="332"/>
        <v>6247.3432329057132</v>
      </c>
      <c r="AI285" s="74">
        <f t="shared" si="333"/>
        <v>7343.8714549873066</v>
      </c>
      <c r="AJ285" s="74">
        <f t="shared" si="334"/>
        <v>4532.2256153036205</v>
      </c>
      <c r="AK285" s="74">
        <f t="shared" si="335"/>
        <v>5813.10167048735</v>
      </c>
      <c r="AL285" s="74">
        <f t="shared" si="336"/>
        <v>4909.1145185346541</v>
      </c>
      <c r="AM285" s="74">
        <f t="shared" si="337"/>
        <v>4029.7070776622431</v>
      </c>
      <c r="AN285" s="74">
        <f t="shared" si="338"/>
        <v>6562.782858436035</v>
      </c>
      <c r="AO285" s="74">
        <f t="shared" si="339"/>
        <v>4910.4800580391138</v>
      </c>
      <c r="AP285" s="74">
        <f t="shared" si="340"/>
        <v>3357.8616414677927</v>
      </c>
      <c r="AQ285" s="83">
        <f t="shared" si="341"/>
        <v>66001.986408582467</v>
      </c>
      <c r="AR285" s="77">
        <f t="shared" si="293"/>
        <v>40433.014563339661</v>
      </c>
      <c r="AS285" s="77">
        <f t="shared" si="294"/>
        <v>7880.503906846031</v>
      </c>
      <c r="AT285" s="77">
        <f t="shared" si="295"/>
        <v>4788.3614518075119</v>
      </c>
      <c r="AU285" s="77">
        <f t="shared" si="296"/>
        <v>25568.971845242806</v>
      </c>
      <c r="AV285" s="77">
        <f t="shared" si="297"/>
        <v>774.28547242313175</v>
      </c>
      <c r="AW285" s="77">
        <f t="shared" si="298"/>
        <v>1774.4214066285235</v>
      </c>
      <c r="AX285" s="46">
        <v>0.91053676311548615</v>
      </c>
      <c r="AY285">
        <v>0.72962362995941288</v>
      </c>
      <c r="AZ285" s="38">
        <v>1.0334601721723666</v>
      </c>
      <c r="BB285" s="6">
        <v>1931</v>
      </c>
      <c r="BC285" s="74">
        <f t="shared" si="309"/>
        <v>63865.050812596062</v>
      </c>
      <c r="BD285" s="74">
        <f t="shared" si="342"/>
        <v>8374.5746689749212</v>
      </c>
      <c r="BE285" s="74">
        <f t="shared" si="343"/>
        <v>2425.9575721423093</v>
      </c>
      <c r="BF285" s="74">
        <f t="shared" si="344"/>
        <v>2225.1157687841219</v>
      </c>
      <c r="BG285" s="74">
        <f t="shared" si="345"/>
        <v>4677.4998939998768</v>
      </c>
      <c r="BH285" s="74">
        <f t="shared" si="346"/>
        <v>6045.0740155506874</v>
      </c>
      <c r="BI285" s="74">
        <f t="shared" si="347"/>
        <v>7106.10012144953</v>
      </c>
      <c r="BJ285" s="74">
        <f t="shared" si="348"/>
        <v>4385.486482538302</v>
      </c>
      <c r="BK285" s="74">
        <f t="shared" si="349"/>
        <v>5624.8918216829034</v>
      </c>
      <c r="BL285" s="74">
        <f t="shared" si="350"/>
        <v>4750.1729149518524</v>
      </c>
      <c r="BM285" s="74">
        <f t="shared" si="351"/>
        <v>3899.2379059869031</v>
      </c>
      <c r="BN285" s="74">
        <f t="shared" si="352"/>
        <v>6350.3007035489854</v>
      </c>
      <c r="BO285" s="74">
        <f t="shared" si="353"/>
        <v>4751.4942426055241</v>
      </c>
      <c r="BP285" s="74">
        <f t="shared" si="354"/>
        <v>3249.1447003801404</v>
      </c>
      <c r="BQ285" s="74">
        <f t="shared" si="310"/>
        <v>63865.050812596062</v>
      </c>
      <c r="BR285" s="77">
        <f t="shared" si="301"/>
        <v>39123.921416679426</v>
      </c>
      <c r="BS285" s="77">
        <f t="shared" si="302"/>
        <v>7625.3581115573688</v>
      </c>
      <c r="BT285" s="77">
        <f t="shared" si="303"/>
        <v>4633.3294506572238</v>
      </c>
      <c r="BU285" s="120">
        <f t="shared" si="311"/>
        <v>24741.129395916636</v>
      </c>
      <c r="BV285" s="77">
        <f t="shared" si="304"/>
        <v>749.21655741755251</v>
      </c>
      <c r="BW285" s="77">
        <f t="shared" si="305"/>
        <v>1716.9712528917612</v>
      </c>
      <c r="BX285" s="46">
        <v>0.91053676311548615</v>
      </c>
      <c r="BY285">
        <v>0.72962362995941288</v>
      </c>
      <c r="BZ285" s="38">
        <v>1.0334601721723666</v>
      </c>
    </row>
    <row r="286" spans="2:78">
      <c r="B286" s="6">
        <v>1932</v>
      </c>
      <c r="C286" s="43">
        <v>69303.271538788351</v>
      </c>
      <c r="D286" s="3">
        <f t="shared" ref="D286:P286" si="362">$C286*D686/$Q686</f>
        <v>9480.3911680249967</v>
      </c>
      <c r="E286" s="3">
        <f t="shared" si="362"/>
        <v>2929.6826859985681</v>
      </c>
      <c r="F286" s="3">
        <f t="shared" si="362"/>
        <v>2382.4985652803171</v>
      </c>
      <c r="G286" s="3">
        <f t="shared" si="362"/>
        <v>5685.754546160184</v>
      </c>
      <c r="H286" s="3">
        <f t="shared" si="362"/>
        <v>7598.5738236851748</v>
      </c>
      <c r="I286" s="3">
        <f t="shared" si="362"/>
        <v>6990.9359332558415</v>
      </c>
      <c r="J286" s="3">
        <f t="shared" si="362"/>
        <v>4929.3073764420351</v>
      </c>
      <c r="K286" s="3">
        <f t="shared" si="362"/>
        <v>8306.9679969663102</v>
      </c>
      <c r="L286" s="3">
        <f t="shared" si="362"/>
        <v>5261.0280615233551</v>
      </c>
      <c r="M286" s="3">
        <f t="shared" si="362"/>
        <v>4154.2590468127846</v>
      </c>
      <c r="N286" s="3">
        <f t="shared" si="362"/>
        <v>4650.2899777755047</v>
      </c>
      <c r="O286" s="3">
        <f t="shared" si="362"/>
        <v>4983.5607595160827</v>
      </c>
      <c r="P286" s="3">
        <f t="shared" si="362"/>
        <v>1950.0215973471952</v>
      </c>
      <c r="Q286" s="89">
        <f t="shared" si="322"/>
        <v>69303.271538788351</v>
      </c>
      <c r="R286" s="33">
        <f t="shared" si="285"/>
        <v>42558.622152444295</v>
      </c>
      <c r="S286" s="32">
        <f t="shared" si="356"/>
        <v>8642.1782183147407</v>
      </c>
      <c r="T286" s="32">
        <f t="shared" si="357"/>
        <v>3399.6910033074396</v>
      </c>
      <c r="U286" s="71">
        <f t="shared" si="307"/>
        <v>26744.649386344056</v>
      </c>
      <c r="V286" s="71">
        <f t="shared" si="288"/>
        <v>838.21294971025691</v>
      </c>
      <c r="W286" s="36">
        <f t="shared" si="358"/>
        <v>1250.5989744680651</v>
      </c>
      <c r="X286" s="46">
        <v>0.91158456071545435</v>
      </c>
      <c r="Y286">
        <v>0.73107075463145699</v>
      </c>
      <c r="AB286" s="6">
        <v>1932</v>
      </c>
      <c r="AC286" s="74">
        <f t="shared" si="308"/>
        <v>57452.412105655538</v>
      </c>
      <c r="AD286" s="74">
        <f t="shared" si="328"/>
        <v>7859.2442782927219</v>
      </c>
      <c r="AE286" s="74">
        <f t="shared" si="329"/>
        <v>2428.7069466928128</v>
      </c>
      <c r="AF286" s="74">
        <f t="shared" si="330"/>
        <v>1975.0913106173828</v>
      </c>
      <c r="AG286" s="74">
        <f t="shared" si="331"/>
        <v>4713.4905187667919</v>
      </c>
      <c r="AH286" s="74">
        <f t="shared" si="332"/>
        <v>6299.2176998350096</v>
      </c>
      <c r="AI286" s="74">
        <f t="shared" si="333"/>
        <v>5795.4858886690927</v>
      </c>
      <c r="AJ286" s="74">
        <f t="shared" si="334"/>
        <v>4086.395815070447</v>
      </c>
      <c r="AK286" s="74">
        <f t="shared" si="335"/>
        <v>6886.476469485071</v>
      </c>
      <c r="AL286" s="74">
        <f t="shared" si="336"/>
        <v>4361.392263002861</v>
      </c>
      <c r="AM286" s="74">
        <f t="shared" si="337"/>
        <v>3443.8807498077981</v>
      </c>
      <c r="AN286" s="74">
        <f t="shared" si="338"/>
        <v>3855.0903915758931</v>
      </c>
      <c r="AO286" s="74">
        <f t="shared" si="339"/>
        <v>4131.3718696388323</v>
      </c>
      <c r="AP286" s="74">
        <f t="shared" si="340"/>
        <v>1616.5679042008248</v>
      </c>
      <c r="AQ286" s="83">
        <f t="shared" si="341"/>
        <v>57452.412105655538</v>
      </c>
      <c r="AR286" s="77">
        <f t="shared" si="293"/>
        <v>35281.097764376325</v>
      </c>
      <c r="AS286" s="77">
        <f t="shared" si="294"/>
        <v>7164.3657429829191</v>
      </c>
      <c r="AT286" s="77">
        <f t="shared" si="295"/>
        <v>2818.343841741867</v>
      </c>
      <c r="AU286" s="77">
        <f t="shared" si="296"/>
        <v>22171.314341279212</v>
      </c>
      <c r="AV286" s="77">
        <f t="shared" si="297"/>
        <v>694.87853530980294</v>
      </c>
      <c r="AW286" s="77">
        <f t="shared" si="298"/>
        <v>1036.7465498340259</v>
      </c>
      <c r="AX286" s="46">
        <v>0.91158456071545435</v>
      </c>
      <c r="AY286">
        <v>0.73107075463145699</v>
      </c>
      <c r="AZ286" s="38">
        <v>0.918367094636798</v>
      </c>
      <c r="BB286" s="6">
        <v>1932</v>
      </c>
      <c r="BC286" s="74">
        <f t="shared" si="309"/>
        <v>62559.310368559323</v>
      </c>
      <c r="BD286" s="74">
        <f t="shared" si="342"/>
        <v>8557.8461207834862</v>
      </c>
      <c r="BE286" s="74">
        <f t="shared" si="343"/>
        <v>2644.5927351669043</v>
      </c>
      <c r="BF286" s="74">
        <f t="shared" si="344"/>
        <v>2150.6555735193292</v>
      </c>
      <c r="BG286" s="74">
        <f t="shared" si="345"/>
        <v>5132.4688638053985</v>
      </c>
      <c r="BH286" s="74">
        <f t="shared" si="346"/>
        <v>6859.1500464487644</v>
      </c>
      <c r="BI286" s="74">
        <f t="shared" si="347"/>
        <v>6310.6419235993317</v>
      </c>
      <c r="BJ286" s="74">
        <f t="shared" si="348"/>
        <v>4449.6322210744738</v>
      </c>
      <c r="BK286" s="74">
        <f t="shared" si="349"/>
        <v>7498.6097713012914</v>
      </c>
      <c r="BL286" s="74">
        <f t="shared" si="350"/>
        <v>4749.0728799769704</v>
      </c>
      <c r="BM286" s="74">
        <f t="shared" si="351"/>
        <v>3750.0045133583617</v>
      </c>
      <c r="BN286" s="74">
        <f t="shared" si="352"/>
        <v>4197.7662462966728</v>
      </c>
      <c r="BO286" s="74">
        <f t="shared" si="353"/>
        <v>4498.6061606146013</v>
      </c>
      <c r="BP286" s="74">
        <f t="shared" si="354"/>
        <v>1760.2633126137387</v>
      </c>
      <c r="BQ286" s="74">
        <f t="shared" si="310"/>
        <v>62559.310368559331</v>
      </c>
      <c r="BR286" s="77">
        <f t="shared" si="301"/>
        <v>38417.20589774564</v>
      </c>
      <c r="BS286" s="77">
        <f t="shared" si="302"/>
        <v>7801.2003966848697</v>
      </c>
      <c r="BT286" s="77">
        <f t="shared" si="303"/>
        <v>3068.8641374465669</v>
      </c>
      <c r="BU286" s="120">
        <f t="shared" si="311"/>
        <v>24142.104470813691</v>
      </c>
      <c r="BV286" s="77">
        <f t="shared" si="304"/>
        <v>756.64572409861682</v>
      </c>
      <c r="BW286" s="77">
        <f t="shared" si="305"/>
        <v>1128.9021088501056</v>
      </c>
      <c r="BX286" s="46">
        <v>0.91158456071545435</v>
      </c>
      <c r="BY286">
        <v>0.73107075463145699</v>
      </c>
      <c r="BZ286" s="38">
        <v>0.918367094636798</v>
      </c>
    </row>
    <row r="287" spans="2:78">
      <c r="B287" s="6">
        <v>1933</v>
      </c>
      <c r="C287" s="43">
        <v>65108.114999999998</v>
      </c>
      <c r="D287" s="3">
        <f t="shared" ref="D287:P287" si="363">$C287*D687/$Q687</f>
        <v>6472.0270779885323</v>
      </c>
      <c r="E287" s="3">
        <f t="shared" si="363"/>
        <v>966.46231152398877</v>
      </c>
      <c r="F287" s="3">
        <f t="shared" si="363"/>
        <v>2202.921338431916</v>
      </c>
      <c r="G287" s="3">
        <f t="shared" si="363"/>
        <v>4094.4019825434789</v>
      </c>
      <c r="H287" s="3">
        <f t="shared" si="363"/>
        <v>8262.2002180333075</v>
      </c>
      <c r="I287" s="3">
        <f t="shared" si="363"/>
        <v>8968.7213827588366</v>
      </c>
      <c r="J287" s="3">
        <f t="shared" si="363"/>
        <v>5454.9110144311489</v>
      </c>
      <c r="K287" s="3">
        <f t="shared" si="363"/>
        <v>1821.27961856621</v>
      </c>
      <c r="L287" s="3">
        <f t="shared" si="363"/>
        <v>2642.2651060685012</v>
      </c>
      <c r="M287" s="3">
        <f t="shared" si="363"/>
        <v>7222.7175626689695</v>
      </c>
      <c r="N287" s="3">
        <f t="shared" si="363"/>
        <v>7615.9184875441506</v>
      </c>
      <c r="O287" s="3">
        <f t="shared" si="363"/>
        <v>6580.0069686868073</v>
      </c>
      <c r="P287" s="3">
        <f t="shared" si="363"/>
        <v>2804.2819307541645</v>
      </c>
      <c r="Q287" s="89">
        <f t="shared" si="322"/>
        <v>65108.115000000013</v>
      </c>
      <c r="R287" s="33">
        <f t="shared" si="285"/>
        <v>41416.964079877682</v>
      </c>
      <c r="S287" s="32">
        <f t="shared" si="356"/>
        <v>5905.639949161543</v>
      </c>
      <c r="T287" s="32">
        <f t="shared" si="357"/>
        <v>5561.7058829934631</v>
      </c>
      <c r="U287" s="71">
        <f t="shared" si="307"/>
        <v>23691.150920122331</v>
      </c>
      <c r="V287" s="71">
        <f t="shared" si="288"/>
        <v>566.38712882698962</v>
      </c>
      <c r="W287" s="36">
        <f t="shared" si="358"/>
        <v>2054.2126045506875</v>
      </c>
      <c r="X287" s="46">
        <v>0.91248690371625896</v>
      </c>
      <c r="Y287">
        <v>0.73027381951233372</v>
      </c>
      <c r="AB287" s="6">
        <v>1933</v>
      </c>
      <c r="AC287" s="74">
        <f t="shared" si="308"/>
        <v>53974.627334999997</v>
      </c>
      <c r="AD287" s="74">
        <f t="shared" si="328"/>
        <v>5365.3104476524932</v>
      </c>
      <c r="AE287" s="74">
        <f t="shared" si="329"/>
        <v>801.19725625338663</v>
      </c>
      <c r="AF287" s="74">
        <f t="shared" si="330"/>
        <v>1826.2217895600581</v>
      </c>
      <c r="AG287" s="74">
        <f t="shared" si="331"/>
        <v>3394.2592435285437</v>
      </c>
      <c r="AH287" s="74">
        <f t="shared" si="332"/>
        <v>6849.363980749612</v>
      </c>
      <c r="AI287" s="74">
        <f t="shared" si="333"/>
        <v>7435.0700263070748</v>
      </c>
      <c r="AJ287" s="74">
        <f t="shared" si="334"/>
        <v>4522.121230963422</v>
      </c>
      <c r="AK287" s="74">
        <f t="shared" si="335"/>
        <v>1509.840803791388</v>
      </c>
      <c r="AL287" s="74">
        <f t="shared" si="336"/>
        <v>2190.4377729307876</v>
      </c>
      <c r="AM287" s="74">
        <f t="shared" si="337"/>
        <v>5987.6328594525758</v>
      </c>
      <c r="AN287" s="74">
        <f t="shared" si="338"/>
        <v>6313.5964261741001</v>
      </c>
      <c r="AO287" s="74">
        <f t="shared" si="339"/>
        <v>5454.8257770413629</v>
      </c>
      <c r="AP287" s="74">
        <f t="shared" si="340"/>
        <v>2324.7497205952022</v>
      </c>
      <c r="AQ287" s="83">
        <f t="shared" si="341"/>
        <v>53974.627335000005</v>
      </c>
      <c r="AR287" s="77">
        <f t="shared" si="293"/>
        <v>34334.663222218594</v>
      </c>
      <c r="AS287" s="77">
        <f t="shared" si="294"/>
        <v>4895.7755178549187</v>
      </c>
      <c r="AT287" s="77">
        <f t="shared" si="295"/>
        <v>4610.6541770015801</v>
      </c>
      <c r="AU287" s="77">
        <f t="shared" si="296"/>
        <v>19639.96411278141</v>
      </c>
      <c r="AV287" s="77">
        <f t="shared" si="297"/>
        <v>469.53492979757436</v>
      </c>
      <c r="AW287" s="77">
        <f t="shared" si="298"/>
        <v>1702.9422491725202</v>
      </c>
      <c r="AX287" s="46">
        <v>0.91248690371625896</v>
      </c>
      <c r="AY287">
        <v>0.73027381951233372</v>
      </c>
      <c r="AZ287" s="38">
        <v>0.91838206847484538</v>
      </c>
      <c r="BB287" s="6">
        <v>1933</v>
      </c>
      <c r="BC287" s="74">
        <f t="shared" si="309"/>
        <v>58771.429874099689</v>
      </c>
      <c r="BD287" s="74">
        <f t="shared" si="342"/>
        <v>5842.133281807919</v>
      </c>
      <c r="BE287" s="74">
        <f t="shared" si="343"/>
        <v>872.40080545554724</v>
      </c>
      <c r="BF287" s="74">
        <f t="shared" si="344"/>
        <v>1988.5207390785185</v>
      </c>
      <c r="BG287" s="74">
        <f t="shared" si="345"/>
        <v>3695.9119303857715</v>
      </c>
      <c r="BH287" s="74">
        <f t="shared" si="346"/>
        <v>7458.0767807502298</v>
      </c>
      <c r="BI287" s="74">
        <f t="shared" si="347"/>
        <v>8095.835362568082</v>
      </c>
      <c r="BJ287" s="74">
        <f t="shared" si="348"/>
        <v>4924.0086301698993</v>
      </c>
      <c r="BK287" s="74">
        <f t="shared" si="349"/>
        <v>1644.0225213660547</v>
      </c>
      <c r="BL287" s="74">
        <f t="shared" si="350"/>
        <v>2385.1051192326104</v>
      </c>
      <c r="BM287" s="74">
        <f t="shared" si="351"/>
        <v>6519.7623788498195</v>
      </c>
      <c r="BN287" s="74">
        <f t="shared" si="352"/>
        <v>6874.6947952272985</v>
      </c>
      <c r="BO287" s="74">
        <f t="shared" si="353"/>
        <v>5939.6039668981966</v>
      </c>
      <c r="BP287" s="74">
        <f t="shared" si="354"/>
        <v>2531.3535623097559</v>
      </c>
      <c r="BQ287" s="74">
        <f t="shared" si="310"/>
        <v>58771.429874099696</v>
      </c>
      <c r="BR287" s="77">
        <f t="shared" si="301"/>
        <v>37386.033983914866</v>
      </c>
      <c r="BS287" s="77">
        <f t="shared" si="302"/>
        <v>5330.8701094146145</v>
      </c>
      <c r="BT287" s="77">
        <f t="shared" si="303"/>
        <v>5020.4096260922006</v>
      </c>
      <c r="BU287" s="120">
        <f t="shared" si="311"/>
        <v>21385.395890184831</v>
      </c>
      <c r="BV287" s="77">
        <f t="shared" si="304"/>
        <v>511.26317239330444</v>
      </c>
      <c r="BW287" s="77">
        <f t="shared" si="305"/>
        <v>1854.2851691350984</v>
      </c>
      <c r="BX287" s="46">
        <v>0.91248690371625896</v>
      </c>
      <c r="BY287">
        <v>0.73027381951233372</v>
      </c>
      <c r="BZ287" s="38">
        <v>0.91838206847484538</v>
      </c>
    </row>
    <row r="288" spans="2:78">
      <c r="B288" s="6">
        <v>1934</v>
      </c>
      <c r="C288" s="43">
        <v>69938.426999999996</v>
      </c>
      <c r="D288" s="3">
        <f t="shared" ref="D288:P288" si="364">$C288*D688/$Q688</f>
        <v>6982.6522956707513</v>
      </c>
      <c r="E288" s="3">
        <f t="shared" si="364"/>
        <v>1044.0377229434384</v>
      </c>
      <c r="F288" s="3">
        <f t="shared" si="364"/>
        <v>2351.4849633421463</v>
      </c>
      <c r="G288" s="3">
        <f t="shared" si="364"/>
        <v>4363.2576522744394</v>
      </c>
      <c r="H288" s="3">
        <f t="shared" si="364"/>
        <v>8916.8221806754482</v>
      </c>
      <c r="I288" s="3">
        <f t="shared" si="364"/>
        <v>9595.7467114286083</v>
      </c>
      <c r="J288" s="3">
        <f t="shared" si="364"/>
        <v>5894.5129792581492</v>
      </c>
      <c r="K288" s="3">
        <f t="shared" si="364"/>
        <v>1983.8716808191502</v>
      </c>
      <c r="L288" s="3">
        <f t="shared" si="364"/>
        <v>2789.1007751812735</v>
      </c>
      <c r="M288" s="3">
        <f t="shared" si="364"/>
        <v>7767.1806420779594</v>
      </c>
      <c r="N288" s="3">
        <f t="shared" si="364"/>
        <v>8240.097729415078</v>
      </c>
      <c r="O288" s="3">
        <f t="shared" si="364"/>
        <v>6947.7510346259933</v>
      </c>
      <c r="P288" s="3">
        <f t="shared" si="364"/>
        <v>3061.9106322875659</v>
      </c>
      <c r="Q288" s="89">
        <f t="shared" si="322"/>
        <v>69938.426999999996</v>
      </c>
      <c r="R288" s="33">
        <f t="shared" si="285"/>
        <v>44578.99952106901</v>
      </c>
      <c r="S288" s="32">
        <f t="shared" si="356"/>
        <v>6379.418822490692</v>
      </c>
      <c r="T288" s="32">
        <f t="shared" si="357"/>
        <v>6033.7184886560854</v>
      </c>
      <c r="U288" s="71">
        <f t="shared" si="307"/>
        <v>25359.427478930986</v>
      </c>
      <c r="V288" s="71">
        <f t="shared" si="288"/>
        <v>603.23347318005904</v>
      </c>
      <c r="W288" s="36">
        <f t="shared" si="358"/>
        <v>2206.3792407589926</v>
      </c>
      <c r="X288" s="46">
        <v>0.91360969333184983</v>
      </c>
      <c r="Y288">
        <v>0.73223870478104003</v>
      </c>
      <c r="AB288" s="6">
        <v>1934</v>
      </c>
      <c r="AC288" s="74">
        <f t="shared" si="308"/>
        <v>57978.955982999993</v>
      </c>
      <c r="AD288" s="74">
        <f t="shared" si="328"/>
        <v>5788.6187531110527</v>
      </c>
      <c r="AE288" s="74">
        <f t="shared" si="329"/>
        <v>865.50727232011047</v>
      </c>
      <c r="AF288" s="74">
        <f t="shared" si="330"/>
        <v>1949.3810346106393</v>
      </c>
      <c r="AG288" s="74">
        <f t="shared" si="331"/>
        <v>3617.1405937355103</v>
      </c>
      <c r="AH288" s="74">
        <f t="shared" si="332"/>
        <v>7392.0455877799459</v>
      </c>
      <c r="AI288" s="74">
        <f t="shared" si="333"/>
        <v>7954.8740237743159</v>
      </c>
      <c r="AJ288" s="74">
        <f t="shared" si="334"/>
        <v>4886.5512598050054</v>
      </c>
      <c r="AK288" s="74">
        <f t="shared" si="335"/>
        <v>1644.6296233990754</v>
      </c>
      <c r="AL288" s="74">
        <f t="shared" si="336"/>
        <v>2312.1645426252758</v>
      </c>
      <c r="AM288" s="74">
        <f t="shared" si="337"/>
        <v>6438.9927522826283</v>
      </c>
      <c r="AN288" s="74">
        <f t="shared" si="338"/>
        <v>6831.0410176850992</v>
      </c>
      <c r="AO288" s="74">
        <f t="shared" si="339"/>
        <v>5759.6856077049479</v>
      </c>
      <c r="AP288" s="74">
        <f t="shared" si="340"/>
        <v>2538.3239141663921</v>
      </c>
      <c r="AQ288" s="83">
        <f t="shared" si="341"/>
        <v>57978.955982999993</v>
      </c>
      <c r="AR288" s="77">
        <f t="shared" si="293"/>
        <v>36955.990602966202</v>
      </c>
      <c r="AS288" s="77">
        <f t="shared" si="294"/>
        <v>5288.5382038447833</v>
      </c>
      <c r="AT288" s="77">
        <f t="shared" si="295"/>
        <v>5001.952627095895</v>
      </c>
      <c r="AU288" s="77">
        <f t="shared" si="296"/>
        <v>21022.965380033791</v>
      </c>
      <c r="AV288" s="77">
        <f t="shared" si="297"/>
        <v>500.08054926626892</v>
      </c>
      <c r="AW288" s="77">
        <f t="shared" si="298"/>
        <v>1829.0883905892047</v>
      </c>
      <c r="AX288" s="46">
        <v>0.91360969333184983</v>
      </c>
      <c r="AY288">
        <v>0.73223870478104003</v>
      </c>
      <c r="AZ288" s="38">
        <v>0.9400677156460554</v>
      </c>
      <c r="BB288" s="6">
        <v>1934</v>
      </c>
      <c r="BC288" s="74">
        <f t="shared" si="309"/>
        <v>61675.297447220953</v>
      </c>
      <c r="BD288" s="74">
        <f t="shared" si="342"/>
        <v>6157.6614713684348</v>
      </c>
      <c r="BE288" s="74">
        <f t="shared" si="343"/>
        <v>920.68609304947381</v>
      </c>
      <c r="BF288" s="74">
        <f t="shared" si="344"/>
        <v>2073.6602291154527</v>
      </c>
      <c r="BG288" s="74">
        <f t="shared" si="345"/>
        <v>3847.7447246974693</v>
      </c>
      <c r="BH288" s="74">
        <f t="shared" si="346"/>
        <v>7863.3118282333635</v>
      </c>
      <c r="BI288" s="74">
        <f t="shared" si="347"/>
        <v>8462.022353684788</v>
      </c>
      <c r="BJ288" s="74">
        <f t="shared" si="348"/>
        <v>5198.0843278366974</v>
      </c>
      <c r="BK288" s="74">
        <f t="shared" si="349"/>
        <v>1749.479953440178</v>
      </c>
      <c r="BL288" s="74">
        <f t="shared" si="350"/>
        <v>2459.5723309530481</v>
      </c>
      <c r="BM288" s="74">
        <f t="shared" si="351"/>
        <v>6849.4988660018735</v>
      </c>
      <c r="BN288" s="74">
        <f t="shared" si="352"/>
        <v>7266.5414458898958</v>
      </c>
      <c r="BO288" s="74">
        <f t="shared" si="353"/>
        <v>6126.8837466103614</v>
      </c>
      <c r="BP288" s="74">
        <f t="shared" si="354"/>
        <v>2700.1500763399217</v>
      </c>
      <c r="BQ288" s="74">
        <f t="shared" si="310"/>
        <v>61675.297447220961</v>
      </c>
      <c r="BR288" s="77">
        <f t="shared" si="301"/>
        <v>39312.051661691672</v>
      </c>
      <c r="BS288" s="77">
        <f t="shared" si="302"/>
        <v>5625.699208498263</v>
      </c>
      <c r="BT288" s="77">
        <f t="shared" si="303"/>
        <v>5320.8428965761632</v>
      </c>
      <c r="BU288" s="120">
        <f t="shared" si="311"/>
        <v>22363.245785529289</v>
      </c>
      <c r="BV288" s="77">
        <f t="shared" si="304"/>
        <v>531.96226287017191</v>
      </c>
      <c r="BW288" s="77">
        <f t="shared" si="305"/>
        <v>1945.6985493137327</v>
      </c>
      <c r="BX288" s="46">
        <v>0.91360969333184983</v>
      </c>
      <c r="BY288">
        <v>0.73223870478104003</v>
      </c>
      <c r="BZ288" s="38">
        <v>0.9400677156460554</v>
      </c>
    </row>
    <row r="289" spans="2:78">
      <c r="B289" s="6">
        <v>1935</v>
      </c>
      <c r="C289" s="43">
        <v>75726.323999999993</v>
      </c>
      <c r="D289" s="3">
        <f t="shared" ref="D289:P289" si="365">$C289*D689/$Q689</f>
        <v>6651.2865577503617</v>
      </c>
      <c r="E289" s="3">
        <f t="shared" si="365"/>
        <v>1119.7314066414697</v>
      </c>
      <c r="F289" s="3">
        <f t="shared" si="365"/>
        <v>2686.7753596710158</v>
      </c>
      <c r="G289" s="3">
        <f t="shared" si="365"/>
        <v>4414.8238286148926</v>
      </c>
      <c r="H289" s="3">
        <f t="shared" si="365"/>
        <v>9388.7633395136545</v>
      </c>
      <c r="I289" s="3">
        <f t="shared" si="365"/>
        <v>9755.473625139648</v>
      </c>
      <c r="J289" s="3">
        <f t="shared" si="365"/>
        <v>8803.1469139271176</v>
      </c>
      <c r="K289" s="3">
        <f t="shared" si="365"/>
        <v>3691.0035266348132</v>
      </c>
      <c r="L289" s="3">
        <f t="shared" si="365"/>
        <v>2933.5822822030464</v>
      </c>
      <c r="M289" s="3">
        <f t="shared" si="365"/>
        <v>7389.5072636383056</v>
      </c>
      <c r="N289" s="3">
        <f t="shared" si="365"/>
        <v>8283.5323395849646</v>
      </c>
      <c r="O289" s="3">
        <f t="shared" si="365"/>
        <v>7047.5976736314133</v>
      </c>
      <c r="P289" s="3">
        <f t="shared" si="365"/>
        <v>3561.0998830492758</v>
      </c>
      <c r="Q289" s="89">
        <f t="shared" ref="Q289:Q294" si="366">SUM(D289:P289)</f>
        <v>75726.323999999979</v>
      </c>
      <c r="R289" s="33">
        <f t="shared" si="285"/>
        <v>48332.757006324449</v>
      </c>
      <c r="S289" s="32">
        <f t="shared" si="356"/>
        <v>6089.7796590666458</v>
      </c>
      <c r="T289" s="32">
        <f t="shared" si="357"/>
        <v>6074.2628737499954</v>
      </c>
      <c r="U289" s="71">
        <f t="shared" si="307"/>
        <v>27393.566993675529</v>
      </c>
      <c r="V289" s="71">
        <f t="shared" si="288"/>
        <v>561.50689868371569</v>
      </c>
      <c r="W289" s="36">
        <f t="shared" si="358"/>
        <v>2209.2694658349692</v>
      </c>
      <c r="X289" s="46">
        <v>0.9155792050442596</v>
      </c>
      <c r="Y289">
        <v>0.73329379602015754</v>
      </c>
      <c r="AB289" s="6">
        <v>1935</v>
      </c>
      <c r="AC289" s="74">
        <f t="shared" si="308"/>
        <v>62777.122595999994</v>
      </c>
      <c r="AD289" s="74">
        <f t="shared" si="328"/>
        <v>5513.9165563750494</v>
      </c>
      <c r="AE289" s="74">
        <f t="shared" si="329"/>
        <v>928.25733610577834</v>
      </c>
      <c r="AF289" s="74">
        <f t="shared" si="330"/>
        <v>2227.336773167272</v>
      </c>
      <c r="AG289" s="74">
        <f t="shared" si="331"/>
        <v>3659.8889539217457</v>
      </c>
      <c r="AH289" s="74">
        <f t="shared" si="332"/>
        <v>7783.2848084568195</v>
      </c>
      <c r="AI289" s="74">
        <f t="shared" si="333"/>
        <v>8087.2876352407675</v>
      </c>
      <c r="AJ289" s="74">
        <f t="shared" si="334"/>
        <v>7297.8087916455797</v>
      </c>
      <c r="AK289" s="74">
        <f t="shared" si="335"/>
        <v>3059.8419235802598</v>
      </c>
      <c r="AL289" s="74">
        <f t="shared" si="336"/>
        <v>2431.9397119463251</v>
      </c>
      <c r="AM289" s="74">
        <f t="shared" si="337"/>
        <v>6125.9015215561549</v>
      </c>
      <c r="AN289" s="74">
        <f t="shared" si="338"/>
        <v>6867.0483095159352</v>
      </c>
      <c r="AO289" s="74">
        <f t="shared" si="339"/>
        <v>5842.4584714404409</v>
      </c>
      <c r="AP289" s="74">
        <f t="shared" si="340"/>
        <v>2952.1518030478496</v>
      </c>
      <c r="AQ289" s="83">
        <f t="shared" si="341"/>
        <v>62777.122595999979</v>
      </c>
      <c r="AR289" s="77">
        <f t="shared" si="293"/>
        <v>40067.855558242962</v>
      </c>
      <c r="AS289" s="77">
        <f t="shared" si="294"/>
        <v>5048.427337366249</v>
      </c>
      <c r="AT289" s="77">
        <f t="shared" si="295"/>
        <v>5035.5639223387461</v>
      </c>
      <c r="AU289" s="77">
        <f t="shared" si="296"/>
        <v>22709.267037757018</v>
      </c>
      <c r="AV289" s="77">
        <f t="shared" si="297"/>
        <v>465.48921900880021</v>
      </c>
      <c r="AW289" s="77">
        <f t="shared" si="298"/>
        <v>1831.4843871771893</v>
      </c>
      <c r="AX289" s="46">
        <v>0.9155792050442596</v>
      </c>
      <c r="AY289">
        <v>0.73329379602015754</v>
      </c>
      <c r="AZ289" s="38">
        <v>1</v>
      </c>
      <c r="BB289" s="6">
        <v>1935</v>
      </c>
      <c r="BC289" s="74">
        <f t="shared" si="309"/>
        <v>62777.122595999994</v>
      </c>
      <c r="BD289" s="74">
        <f t="shared" si="342"/>
        <v>5513.9165563750494</v>
      </c>
      <c r="BE289" s="74">
        <f t="shared" si="343"/>
        <v>928.25733610577834</v>
      </c>
      <c r="BF289" s="74">
        <f t="shared" si="344"/>
        <v>2227.336773167272</v>
      </c>
      <c r="BG289" s="74">
        <f t="shared" si="345"/>
        <v>3659.8889539217457</v>
      </c>
      <c r="BH289" s="74">
        <f t="shared" si="346"/>
        <v>7783.2848084568195</v>
      </c>
      <c r="BI289" s="74">
        <f t="shared" si="347"/>
        <v>8087.2876352407675</v>
      </c>
      <c r="BJ289" s="74">
        <f t="shared" si="348"/>
        <v>7297.8087916455797</v>
      </c>
      <c r="BK289" s="74">
        <f t="shared" si="349"/>
        <v>3059.8419235802598</v>
      </c>
      <c r="BL289" s="74">
        <f t="shared" si="350"/>
        <v>2431.9397119463251</v>
      </c>
      <c r="BM289" s="74">
        <f t="shared" si="351"/>
        <v>6125.9015215561549</v>
      </c>
      <c r="BN289" s="74">
        <f t="shared" si="352"/>
        <v>6867.0483095159352</v>
      </c>
      <c r="BO289" s="74">
        <f t="shared" si="353"/>
        <v>5842.4584714404409</v>
      </c>
      <c r="BP289" s="74">
        <f t="shared" si="354"/>
        <v>2952.1518030478496</v>
      </c>
      <c r="BQ289" s="74">
        <f t="shared" si="310"/>
        <v>62777.122595999972</v>
      </c>
      <c r="BR289" s="77">
        <f t="shared" si="301"/>
        <v>40067.855558242962</v>
      </c>
      <c r="BS289" s="77">
        <f t="shared" si="302"/>
        <v>5048.427337366249</v>
      </c>
      <c r="BT289" s="77">
        <f t="shared" si="303"/>
        <v>5035.5639223387461</v>
      </c>
      <c r="BU289" s="120">
        <f t="shared" si="311"/>
        <v>22709.26703775701</v>
      </c>
      <c r="BV289" s="77">
        <f t="shared" si="304"/>
        <v>465.48921900880021</v>
      </c>
      <c r="BW289" s="77">
        <f t="shared" si="305"/>
        <v>1831.4843871771893</v>
      </c>
      <c r="BX289" s="46">
        <v>0.9155792050442596</v>
      </c>
      <c r="BY289">
        <v>0.73329379602015754</v>
      </c>
      <c r="BZ289" s="38">
        <v>1</v>
      </c>
    </row>
    <row r="290" spans="2:78">
      <c r="B290" s="6">
        <v>1936</v>
      </c>
      <c r="C290" s="43">
        <v>75299.706999999995</v>
      </c>
      <c r="D290" s="3">
        <f t="shared" ref="D290:P290" si="367">$C290*D690/$Q690</f>
        <v>7035.4622658622056</v>
      </c>
      <c r="E290" s="3">
        <f t="shared" si="367"/>
        <v>975.63636948134626</v>
      </c>
      <c r="F290" s="3">
        <f t="shared" si="367"/>
        <v>2718.2013282977114</v>
      </c>
      <c r="G290" s="3">
        <f t="shared" si="367"/>
        <v>4419.2647400317928</v>
      </c>
      <c r="H290" s="3">
        <f t="shared" si="367"/>
        <v>10645.496839653424</v>
      </c>
      <c r="I290" s="3">
        <f t="shared" si="367"/>
        <v>9440.0519034369263</v>
      </c>
      <c r="J290" s="3">
        <f t="shared" si="367"/>
        <v>8116.6025682876716</v>
      </c>
      <c r="K290" s="3">
        <f t="shared" si="367"/>
        <v>3861.143934571011</v>
      </c>
      <c r="L290" s="3">
        <f t="shared" si="367"/>
        <v>2913.5086089042175</v>
      </c>
      <c r="M290" s="3">
        <f t="shared" si="367"/>
        <v>7462.2781765783184</v>
      </c>
      <c r="N290" s="3">
        <f t="shared" si="367"/>
        <v>6751.3516748724032</v>
      </c>
      <c r="O290" s="3">
        <f t="shared" si="367"/>
        <v>7293.271876411909</v>
      </c>
      <c r="P290" s="3">
        <f t="shared" si="367"/>
        <v>3667.4367136110509</v>
      </c>
      <c r="Q290" s="89">
        <f t="shared" si="366"/>
        <v>75299.706999999995</v>
      </c>
      <c r="R290" s="33">
        <f t="shared" si="285"/>
        <v>47727.15500665913</v>
      </c>
      <c r="S290" s="32">
        <f t="shared" si="356"/>
        <v>6457.6768309117369</v>
      </c>
      <c r="T290" s="32">
        <f t="shared" si="357"/>
        <v>4954.224426558515</v>
      </c>
      <c r="U290" s="71">
        <f t="shared" si="307"/>
        <v>27572.551993340865</v>
      </c>
      <c r="V290" s="71">
        <f t="shared" si="288"/>
        <v>577.78543495046836</v>
      </c>
      <c r="W290" s="36">
        <f t="shared" si="358"/>
        <v>1797.1272483138882</v>
      </c>
      <c r="X290" s="46">
        <v>0.91787527057688512</v>
      </c>
      <c r="Y290">
        <v>0.73381222977873495</v>
      </c>
      <c r="AB290" s="6">
        <v>1936</v>
      </c>
      <c r="AC290" s="74">
        <f t="shared" si="308"/>
        <v>62423.457102999993</v>
      </c>
      <c r="AD290" s="74">
        <f t="shared" si="328"/>
        <v>5832.3982183997678</v>
      </c>
      <c r="AE290" s="74">
        <f t="shared" si="329"/>
        <v>808.80255030003605</v>
      </c>
      <c r="AF290" s="74">
        <f t="shared" si="330"/>
        <v>2253.3889011588026</v>
      </c>
      <c r="AG290" s="74">
        <f t="shared" si="331"/>
        <v>3663.5704694863562</v>
      </c>
      <c r="AH290" s="74">
        <f t="shared" si="332"/>
        <v>8825.1168800726882</v>
      </c>
      <c r="AI290" s="74">
        <f t="shared" si="333"/>
        <v>7825.8030279492114</v>
      </c>
      <c r="AJ290" s="74">
        <f t="shared" si="334"/>
        <v>6728.6635291104794</v>
      </c>
      <c r="AK290" s="74">
        <f t="shared" si="335"/>
        <v>3200.888321759368</v>
      </c>
      <c r="AL290" s="74">
        <f t="shared" si="336"/>
        <v>2415.2986367815961</v>
      </c>
      <c r="AM290" s="74">
        <f t="shared" si="337"/>
        <v>6186.228608383426</v>
      </c>
      <c r="AN290" s="74">
        <f t="shared" si="338"/>
        <v>5596.8705384692221</v>
      </c>
      <c r="AO290" s="74">
        <f t="shared" si="339"/>
        <v>6046.1223855454718</v>
      </c>
      <c r="AP290" s="74">
        <f t="shared" si="340"/>
        <v>3040.3050355835612</v>
      </c>
      <c r="AQ290" s="83">
        <f t="shared" si="341"/>
        <v>62423.457102999993</v>
      </c>
      <c r="AR290" s="77">
        <f t="shared" si="293"/>
        <v>39565.811500520409</v>
      </c>
      <c r="AS290" s="77">
        <f t="shared" si="294"/>
        <v>5353.4140928258294</v>
      </c>
      <c r="AT290" s="77">
        <f t="shared" si="295"/>
        <v>4107.0520496170084</v>
      </c>
      <c r="AU290" s="77">
        <f t="shared" si="296"/>
        <v>22857.645602479584</v>
      </c>
      <c r="AV290" s="77">
        <f t="shared" si="297"/>
        <v>478.98412557393823</v>
      </c>
      <c r="AW290" s="77">
        <f t="shared" si="298"/>
        <v>1489.8184888522132</v>
      </c>
      <c r="AX290" s="46">
        <v>0.91787527057688512</v>
      </c>
      <c r="AY290">
        <v>0.73381222977873495</v>
      </c>
      <c r="AZ290" s="38">
        <v>1.0386322320998254</v>
      </c>
      <c r="BB290" s="6">
        <v>1936</v>
      </c>
      <c r="BC290" s="74">
        <f t="shared" si="309"/>
        <v>60101.598211329467</v>
      </c>
      <c r="BD290" s="74">
        <f t="shared" si="342"/>
        <v>5615.4604470614986</v>
      </c>
      <c r="BE290" s="74">
        <f t="shared" si="343"/>
        <v>778.71890097697269</v>
      </c>
      <c r="BF290" s="74">
        <f t="shared" si="344"/>
        <v>2169.5734365985131</v>
      </c>
      <c r="BG290" s="74">
        <f t="shared" si="345"/>
        <v>3527.3028857188806</v>
      </c>
      <c r="BH290" s="74">
        <f t="shared" si="346"/>
        <v>8496.8640557502804</v>
      </c>
      <c r="BI290" s="74">
        <f t="shared" si="347"/>
        <v>7534.7199769909075</v>
      </c>
      <c r="BJ290" s="74">
        <f t="shared" si="348"/>
        <v>6478.3889052884424</v>
      </c>
      <c r="BK290" s="74">
        <f t="shared" si="349"/>
        <v>3081.8303368922629</v>
      </c>
      <c r="BL290" s="74">
        <f t="shared" si="350"/>
        <v>2325.4608918678891</v>
      </c>
      <c r="BM290" s="74">
        <f t="shared" si="351"/>
        <v>5956.1300113675397</v>
      </c>
      <c r="BN290" s="74">
        <f t="shared" si="352"/>
        <v>5388.6932886281675</v>
      </c>
      <c r="BO290" s="74">
        <f t="shared" si="353"/>
        <v>5821.2350807964958</v>
      </c>
      <c r="BP290" s="74">
        <f t="shared" si="354"/>
        <v>2927.2199933916072</v>
      </c>
      <c r="BQ290" s="74">
        <f t="shared" si="310"/>
        <v>60101.598211329452</v>
      </c>
      <c r="BR290" s="77">
        <f t="shared" si="301"/>
        <v>38094.149476306302</v>
      </c>
      <c r="BS290" s="77">
        <f t="shared" si="302"/>
        <v>5154.2922772603697</v>
      </c>
      <c r="BT290" s="77">
        <f t="shared" si="303"/>
        <v>3954.2890377219396</v>
      </c>
      <c r="BU290" s="120">
        <f t="shared" si="311"/>
        <v>22007.44873502315</v>
      </c>
      <c r="BV290" s="77">
        <f t="shared" si="304"/>
        <v>461.1681698011293</v>
      </c>
      <c r="BW290" s="77">
        <f t="shared" si="305"/>
        <v>1434.4042509062278</v>
      </c>
      <c r="BX290" s="46">
        <v>0.91787527057688512</v>
      </c>
      <c r="BY290">
        <v>0.73381222977873495</v>
      </c>
      <c r="BZ290" s="38">
        <v>1.0386322320998254</v>
      </c>
    </row>
    <row r="291" spans="2:78">
      <c r="B291" s="6">
        <v>1937</v>
      </c>
      <c r="C291" s="43">
        <v>81365.385999999999</v>
      </c>
      <c r="D291" s="3">
        <f t="shared" ref="D291:P291" si="368">$C291*D691/$Q691</f>
        <v>10155.647735517301</v>
      </c>
      <c r="E291" s="3">
        <f t="shared" si="368"/>
        <v>1180.1404087209603</v>
      </c>
      <c r="F291" s="3">
        <f t="shared" si="368"/>
        <v>4034.238134752331</v>
      </c>
      <c r="G291" s="3">
        <f t="shared" si="368"/>
        <v>4648.959183172612</v>
      </c>
      <c r="H291" s="3">
        <f t="shared" si="368"/>
        <v>9755.5340353823485</v>
      </c>
      <c r="I291" s="3">
        <f t="shared" si="368"/>
        <v>9888.138575841971</v>
      </c>
      <c r="J291" s="3">
        <f t="shared" si="368"/>
        <v>7553.9586521104284</v>
      </c>
      <c r="K291" s="3">
        <f t="shared" si="368"/>
        <v>4013.1374122508373</v>
      </c>
      <c r="L291" s="3">
        <f t="shared" si="368"/>
        <v>2597.8889532881199</v>
      </c>
      <c r="M291" s="3">
        <f t="shared" si="368"/>
        <v>7775.8662503607293</v>
      </c>
      <c r="N291" s="3">
        <f t="shared" si="368"/>
        <v>6878.5355252142872</v>
      </c>
      <c r="O291" s="3">
        <f t="shared" si="368"/>
        <v>8701.7979548219937</v>
      </c>
      <c r="P291" s="3">
        <f t="shared" si="368"/>
        <v>4181.5431785660739</v>
      </c>
      <c r="Q291" s="89">
        <f t="shared" si="366"/>
        <v>81365.385999999984</v>
      </c>
      <c r="R291" s="33">
        <f t="shared" si="285"/>
        <v>51436.099543454031</v>
      </c>
      <c r="S291" s="32">
        <f t="shared" si="356"/>
        <v>9325.4747816337331</v>
      </c>
      <c r="T291" s="32">
        <f t="shared" si="357"/>
        <v>5049.6557718396461</v>
      </c>
      <c r="U291" s="71">
        <f t="shared" si="307"/>
        <v>29929.286456545953</v>
      </c>
      <c r="V291" s="71">
        <f t="shared" si="288"/>
        <v>830.17295388356763</v>
      </c>
      <c r="W291" s="36">
        <f t="shared" si="358"/>
        <v>1828.879753374641</v>
      </c>
      <c r="X291" s="46">
        <v>0.91825504630490407</v>
      </c>
      <c r="Y291">
        <v>0.73411785885663994</v>
      </c>
      <c r="AB291" s="6">
        <v>1937</v>
      </c>
      <c r="AC291" s="74">
        <f t="shared" si="308"/>
        <v>67451.904993999997</v>
      </c>
      <c r="AD291" s="74">
        <f t="shared" si="328"/>
        <v>8419.0319727438418</v>
      </c>
      <c r="AE291" s="74">
        <f t="shared" si="329"/>
        <v>978.336398829676</v>
      </c>
      <c r="AF291" s="74">
        <f t="shared" si="330"/>
        <v>3344.3834137096824</v>
      </c>
      <c r="AG291" s="74">
        <f t="shared" si="331"/>
        <v>3853.987162850095</v>
      </c>
      <c r="AH291" s="74">
        <f t="shared" si="332"/>
        <v>8087.3377153319661</v>
      </c>
      <c r="AI291" s="74">
        <f t="shared" si="333"/>
        <v>8197.2668793729936</v>
      </c>
      <c r="AJ291" s="74">
        <f t="shared" si="334"/>
        <v>6262.2317225995448</v>
      </c>
      <c r="AK291" s="74">
        <f t="shared" si="335"/>
        <v>3326.8909147559439</v>
      </c>
      <c r="AL291" s="74">
        <f t="shared" si="336"/>
        <v>2153.6499422758511</v>
      </c>
      <c r="AM291" s="74">
        <f t="shared" si="337"/>
        <v>6446.193121549044</v>
      </c>
      <c r="AN291" s="74">
        <f t="shared" si="338"/>
        <v>5702.3059504026442</v>
      </c>
      <c r="AO291" s="74">
        <f t="shared" si="339"/>
        <v>7213.7905045474326</v>
      </c>
      <c r="AP291" s="74">
        <f t="shared" si="340"/>
        <v>3466.4992950312753</v>
      </c>
      <c r="AQ291" s="83">
        <f t="shared" si="341"/>
        <v>67451.904993999982</v>
      </c>
      <c r="AR291" s="77">
        <f t="shared" si="293"/>
        <v>42640.526521523389</v>
      </c>
      <c r="AS291" s="77">
        <f t="shared" si="294"/>
        <v>7730.8185939743644</v>
      </c>
      <c r="AT291" s="77">
        <f t="shared" si="295"/>
        <v>4186.1646348550667</v>
      </c>
      <c r="AU291" s="77">
        <f t="shared" si="296"/>
        <v>24811.378472476594</v>
      </c>
      <c r="AV291" s="77">
        <f t="shared" si="297"/>
        <v>688.21337876947757</v>
      </c>
      <c r="AW291" s="77">
        <f t="shared" si="298"/>
        <v>1516.1413155475777</v>
      </c>
      <c r="AX291" s="46">
        <v>0.91825504630490407</v>
      </c>
      <c r="AY291">
        <v>0.73411785885663994</v>
      </c>
      <c r="AZ291" s="38">
        <v>1.2424171719599746</v>
      </c>
      <c r="BB291" s="6">
        <v>1937</v>
      </c>
      <c r="BC291" s="74">
        <f t="shared" si="309"/>
        <v>54290.866639899446</v>
      </c>
      <c r="BD291" s="74">
        <f t="shared" si="342"/>
        <v>6776.3325900127429</v>
      </c>
      <c r="BE291" s="74">
        <f t="shared" si="343"/>
        <v>787.44597298691701</v>
      </c>
      <c r="BF291" s="74">
        <f t="shared" si="344"/>
        <v>2691.8361152669454</v>
      </c>
      <c r="BG291" s="74">
        <f t="shared" si="345"/>
        <v>3102.0073207538171</v>
      </c>
      <c r="BH291" s="74">
        <f t="shared" si="346"/>
        <v>6509.3576439979424</v>
      </c>
      <c r="BI291" s="74">
        <f t="shared" si="347"/>
        <v>6597.8377185832032</v>
      </c>
      <c r="BJ291" s="74">
        <f t="shared" si="348"/>
        <v>5040.3615338965128</v>
      </c>
      <c r="BK291" s="74">
        <f t="shared" si="349"/>
        <v>2677.7567067168015</v>
      </c>
      <c r="BL291" s="74">
        <f t="shared" si="350"/>
        <v>1733.4354280361094</v>
      </c>
      <c r="BM291" s="74">
        <f t="shared" si="351"/>
        <v>5188.4288683646055</v>
      </c>
      <c r="BN291" s="74">
        <f t="shared" si="352"/>
        <v>4589.687006182452</v>
      </c>
      <c r="BO291" s="74">
        <f t="shared" si="353"/>
        <v>5806.2546682024049</v>
      </c>
      <c r="BP291" s="74">
        <f t="shared" si="354"/>
        <v>2790.1250668989878</v>
      </c>
      <c r="BQ291" s="74">
        <f t="shared" si="310"/>
        <v>54290.866639899439</v>
      </c>
      <c r="BR291" s="77">
        <f t="shared" si="301"/>
        <v>34320.619099505726</v>
      </c>
      <c r="BS291" s="77">
        <f t="shared" si="302"/>
        <v>6222.4015962195817</v>
      </c>
      <c r="BT291" s="77">
        <f t="shared" si="303"/>
        <v>3369.3711978008037</v>
      </c>
      <c r="BU291" s="120">
        <f t="shared" si="311"/>
        <v>19970.247540393713</v>
      </c>
      <c r="BV291" s="77">
        <f t="shared" si="304"/>
        <v>553.93099379316118</v>
      </c>
      <c r="BW291" s="77">
        <f t="shared" si="305"/>
        <v>1220.3158083816484</v>
      </c>
      <c r="BX291" s="46">
        <v>0.91825504630490407</v>
      </c>
      <c r="BY291">
        <v>0.73411785885663994</v>
      </c>
      <c r="BZ291" s="38">
        <v>1.2424171719599746</v>
      </c>
    </row>
    <row r="292" spans="2:78">
      <c r="B292" s="6">
        <v>1938</v>
      </c>
      <c r="C292" s="43">
        <v>88964.429000000004</v>
      </c>
      <c r="D292" s="3">
        <f t="shared" ref="D292:P292" si="369">$C292*D692/$Q692</f>
        <v>10620.692961814302</v>
      </c>
      <c r="E292" s="3">
        <f t="shared" si="369"/>
        <v>1347.2371622684861</v>
      </c>
      <c r="F292" s="3">
        <f t="shared" si="369"/>
        <v>2847.278539497353</v>
      </c>
      <c r="G292" s="3">
        <f t="shared" si="369"/>
        <v>4406.3965462994156</v>
      </c>
      <c r="H292" s="3">
        <f t="shared" si="369"/>
        <v>10175.080670018846</v>
      </c>
      <c r="I292" s="3">
        <f t="shared" si="369"/>
        <v>11831.126350479519</v>
      </c>
      <c r="J292" s="3">
        <f t="shared" si="369"/>
        <v>8074.0227143136153</v>
      </c>
      <c r="K292" s="3">
        <f t="shared" si="369"/>
        <v>4852.4338498184197</v>
      </c>
      <c r="L292" s="3">
        <f t="shared" si="369"/>
        <v>3391.293545639021</v>
      </c>
      <c r="M292" s="3">
        <f t="shared" si="369"/>
        <v>8279.7283885109337</v>
      </c>
      <c r="N292" s="3">
        <f t="shared" si="369"/>
        <v>7708.6126348206644</v>
      </c>
      <c r="O292" s="3">
        <f t="shared" si="369"/>
        <v>9720.8681409939472</v>
      </c>
      <c r="P292" s="3">
        <f t="shared" si="369"/>
        <v>5709.6574955254755</v>
      </c>
      <c r="Q292" s="89">
        <f t="shared" si="366"/>
        <v>88964.428999999989</v>
      </c>
      <c r="R292" s="33">
        <f t="shared" si="285"/>
        <v>54138.856028337257</v>
      </c>
      <c r="S292" s="32">
        <f t="shared" si="356"/>
        <v>9758.8599417672358</v>
      </c>
      <c r="T292" s="32">
        <f t="shared" si="357"/>
        <v>5698.8541036927882</v>
      </c>
      <c r="U292" s="71">
        <f t="shared" si="307"/>
        <v>34825.572971662732</v>
      </c>
      <c r="V292" s="71">
        <f t="shared" si="288"/>
        <v>861.83302004706684</v>
      </c>
      <c r="W292" s="36">
        <f t="shared" si="358"/>
        <v>2009.7585311278763</v>
      </c>
      <c r="X292" s="46">
        <v>0.91885340974023955</v>
      </c>
      <c r="Y292">
        <v>0.73928401564120982</v>
      </c>
      <c r="AB292" s="6">
        <v>1938</v>
      </c>
      <c r="AC292" s="74">
        <f t="shared" si="308"/>
        <v>73751.511641000005</v>
      </c>
      <c r="AD292" s="74">
        <f t="shared" si="328"/>
        <v>8804.5544653440556</v>
      </c>
      <c r="AE292" s="74">
        <f t="shared" si="329"/>
        <v>1116.8596075205749</v>
      </c>
      <c r="AF292" s="74">
        <f t="shared" si="330"/>
        <v>2360.3939092433056</v>
      </c>
      <c r="AG292" s="74">
        <f t="shared" si="331"/>
        <v>3652.9027368822153</v>
      </c>
      <c r="AH292" s="74">
        <f t="shared" si="332"/>
        <v>8435.1418754456226</v>
      </c>
      <c r="AI292" s="74">
        <f t="shared" si="333"/>
        <v>9808.0037445475209</v>
      </c>
      <c r="AJ292" s="74">
        <f t="shared" si="334"/>
        <v>6693.3648301659869</v>
      </c>
      <c r="AK292" s="74">
        <f t="shared" si="335"/>
        <v>4022.6676614994699</v>
      </c>
      <c r="AL292" s="74">
        <f t="shared" si="336"/>
        <v>2811.3823493347481</v>
      </c>
      <c r="AM292" s="74">
        <f t="shared" si="337"/>
        <v>6863.8948340755633</v>
      </c>
      <c r="AN292" s="74">
        <f t="shared" si="338"/>
        <v>6390.4398742663307</v>
      </c>
      <c r="AO292" s="74">
        <f t="shared" si="339"/>
        <v>8058.5996888839818</v>
      </c>
      <c r="AP292" s="74">
        <f t="shared" si="340"/>
        <v>4733.3060637906192</v>
      </c>
      <c r="AQ292" s="83">
        <f t="shared" si="341"/>
        <v>73751.51164099999</v>
      </c>
      <c r="AR292" s="77">
        <f t="shared" si="293"/>
        <v>44881.111647491583</v>
      </c>
      <c r="AS292" s="77">
        <f t="shared" si="294"/>
        <v>8090.0948917250371</v>
      </c>
      <c r="AT292" s="77">
        <f t="shared" si="295"/>
        <v>4724.3500519613208</v>
      </c>
      <c r="AU292" s="77">
        <f t="shared" si="296"/>
        <v>28870.399993508407</v>
      </c>
      <c r="AV292" s="77">
        <f t="shared" si="297"/>
        <v>714.45957361901833</v>
      </c>
      <c r="AW292" s="77">
        <f t="shared" si="298"/>
        <v>1666.0898223050096</v>
      </c>
      <c r="AX292" s="46">
        <v>0.91885340974023955</v>
      </c>
      <c r="AY292">
        <v>0.73928401564120982</v>
      </c>
      <c r="AZ292" s="38">
        <v>1.435213253748026</v>
      </c>
      <c r="BB292" s="6">
        <v>1938</v>
      </c>
      <c r="BC292" s="74">
        <f t="shared" si="309"/>
        <v>51387.145045100195</v>
      </c>
      <c r="BD292" s="74">
        <f t="shared" si="342"/>
        <v>6134.6663587109206</v>
      </c>
      <c r="BE292" s="74">
        <f t="shared" si="343"/>
        <v>778.18373304728198</v>
      </c>
      <c r="BF292" s="74">
        <f t="shared" si="344"/>
        <v>1644.6293978119222</v>
      </c>
      <c r="BG292" s="74">
        <f t="shared" si="345"/>
        <v>2545.1985810072092</v>
      </c>
      <c r="BH292" s="74">
        <f t="shared" si="346"/>
        <v>5877.2742332315047</v>
      </c>
      <c r="BI292" s="74">
        <f t="shared" si="347"/>
        <v>6833.8302471316701</v>
      </c>
      <c r="BJ292" s="74">
        <f t="shared" si="348"/>
        <v>4663.6726721178338</v>
      </c>
      <c r="BK292" s="74">
        <f t="shared" si="349"/>
        <v>2802.8361994249753</v>
      </c>
      <c r="BL292" s="74">
        <f t="shared" si="350"/>
        <v>1958.8603588998976</v>
      </c>
      <c r="BM292" s="74">
        <f t="shared" si="351"/>
        <v>4782.4912542792244</v>
      </c>
      <c r="BN292" s="74">
        <f t="shared" si="352"/>
        <v>4452.6065081811676</v>
      </c>
      <c r="BO292" s="74">
        <f t="shared" si="353"/>
        <v>5614.9144859407734</v>
      </c>
      <c r="BP292" s="74">
        <f t="shared" si="354"/>
        <v>3297.9810153158082</v>
      </c>
      <c r="BQ292" s="74">
        <f t="shared" si="310"/>
        <v>51387.145045100195</v>
      </c>
      <c r="BR292" s="77">
        <f t="shared" si="301"/>
        <v>31271.38878510605</v>
      </c>
      <c r="BS292" s="77">
        <f t="shared" si="302"/>
        <v>5636.8591013202686</v>
      </c>
      <c r="BT292" s="77">
        <f t="shared" si="303"/>
        <v>3291.7408194383588</v>
      </c>
      <c r="BU292" s="120">
        <f t="shared" si="311"/>
        <v>20115.756259994145</v>
      </c>
      <c r="BV292" s="77">
        <f t="shared" si="304"/>
        <v>497.80725739065173</v>
      </c>
      <c r="BW292" s="77">
        <f t="shared" si="305"/>
        <v>1160.8656887428085</v>
      </c>
      <c r="BX292" s="46">
        <v>0.91885340974023955</v>
      </c>
      <c r="BY292">
        <v>0.73928401564120982</v>
      </c>
      <c r="BZ292" s="38">
        <v>1.435213253748026</v>
      </c>
    </row>
    <row r="293" spans="2:78">
      <c r="B293" s="6">
        <v>1939</v>
      </c>
      <c r="C293" s="43">
        <v>113098.97100000001</v>
      </c>
      <c r="D293" s="3">
        <f t="shared" ref="D293:P293" si="370">$C293*D693/$Q693</f>
        <v>17020.771871882858</v>
      </c>
      <c r="E293" s="3">
        <f t="shared" si="370"/>
        <v>1261.1275532673426</v>
      </c>
      <c r="F293" s="3">
        <f t="shared" si="370"/>
        <v>4058.188663796846</v>
      </c>
      <c r="G293" s="3">
        <f t="shared" si="370"/>
        <v>5532.3208708156299</v>
      </c>
      <c r="H293" s="3">
        <f t="shared" si="370"/>
        <v>14192.110070937651</v>
      </c>
      <c r="I293" s="3">
        <f t="shared" si="370"/>
        <v>13595.397033879031</v>
      </c>
      <c r="J293" s="3">
        <f t="shared" si="370"/>
        <v>11530.751925262937</v>
      </c>
      <c r="K293" s="3">
        <f t="shared" si="370"/>
        <v>6766.8478429102579</v>
      </c>
      <c r="L293" s="3">
        <f t="shared" si="370"/>
        <v>3583.2782878975031</v>
      </c>
      <c r="M293" s="3">
        <f t="shared" si="370"/>
        <v>7723.5687454642703</v>
      </c>
      <c r="N293" s="3">
        <f t="shared" si="370"/>
        <v>9408.1055494281427</v>
      </c>
      <c r="O293" s="3">
        <f t="shared" si="370"/>
        <v>11789.057568755885</v>
      </c>
      <c r="P293" s="3">
        <f t="shared" si="370"/>
        <v>6637.4450157016354</v>
      </c>
      <c r="Q293" s="89">
        <f t="shared" si="366"/>
        <v>113098.97100000001</v>
      </c>
      <c r="R293" s="33">
        <f t="shared" si="285"/>
        <v>72808.872592728017</v>
      </c>
      <c r="S293" s="32">
        <f t="shared" si="356"/>
        <v>15663.310618004845</v>
      </c>
      <c r="T293" s="32">
        <f t="shared" si="357"/>
        <v>6975.6658567637396</v>
      </c>
      <c r="U293" s="71">
        <f t="shared" si="307"/>
        <v>40290.098407271988</v>
      </c>
      <c r="V293" s="71">
        <f t="shared" si="288"/>
        <v>1357.4612538780123</v>
      </c>
      <c r="W293" s="36">
        <f t="shared" si="358"/>
        <v>2432.4396926644031</v>
      </c>
      <c r="X293" s="46">
        <v>0.92024678645035807</v>
      </c>
      <c r="Y293">
        <v>0.74145276327046994</v>
      </c>
      <c r="AB293" s="6">
        <v>1939</v>
      </c>
      <c r="AC293" s="74">
        <f t="shared" si="308"/>
        <v>93759.046958999999</v>
      </c>
      <c r="AD293" s="74">
        <f t="shared" si="328"/>
        <v>14110.219881790888</v>
      </c>
      <c r="AE293" s="74">
        <f t="shared" si="329"/>
        <v>1045.474741658627</v>
      </c>
      <c r="AF293" s="74">
        <f t="shared" si="330"/>
        <v>3364.2384022875854</v>
      </c>
      <c r="AG293" s="74">
        <f t="shared" si="331"/>
        <v>4586.2940019061571</v>
      </c>
      <c r="AH293" s="74">
        <f t="shared" si="332"/>
        <v>11765.259248807313</v>
      </c>
      <c r="AI293" s="74">
        <f t="shared" si="333"/>
        <v>11270.584141085716</v>
      </c>
      <c r="AJ293" s="74">
        <f t="shared" si="334"/>
        <v>9558.9933460429747</v>
      </c>
      <c r="AK293" s="74">
        <f t="shared" si="335"/>
        <v>5609.7168617726038</v>
      </c>
      <c r="AL293" s="74">
        <f t="shared" si="336"/>
        <v>2970.5377006670301</v>
      </c>
      <c r="AM293" s="74">
        <f t="shared" si="337"/>
        <v>6402.8384899898801</v>
      </c>
      <c r="AN293" s="74">
        <f t="shared" si="338"/>
        <v>7799.31950047593</v>
      </c>
      <c r="AO293" s="74">
        <f t="shared" si="339"/>
        <v>9773.1287244986288</v>
      </c>
      <c r="AP293" s="74">
        <f t="shared" si="340"/>
        <v>5502.4419180166551</v>
      </c>
      <c r="AQ293" s="83">
        <f t="shared" si="341"/>
        <v>93759.046958999999</v>
      </c>
      <c r="AR293" s="77">
        <f t="shared" si="293"/>
        <v>60358.55537937153</v>
      </c>
      <c r="AS293" s="77">
        <f t="shared" si="294"/>
        <v>12984.884502326016</v>
      </c>
      <c r="AT293" s="77">
        <f t="shared" si="295"/>
        <v>5782.82699525714</v>
      </c>
      <c r="AU293" s="77">
        <f t="shared" si="296"/>
        <v>33400.491579628469</v>
      </c>
      <c r="AV293" s="77">
        <f t="shared" si="297"/>
        <v>1125.3353794648722</v>
      </c>
      <c r="AW293" s="77">
        <f t="shared" si="298"/>
        <v>2016.4925052187905</v>
      </c>
      <c r="AX293" s="46">
        <v>0.92024678645035807</v>
      </c>
      <c r="AY293">
        <v>0.74145276327046994</v>
      </c>
      <c r="AZ293" s="38">
        <v>1.7944677700994704</v>
      </c>
      <c r="BB293" s="6">
        <v>1939</v>
      </c>
      <c r="BC293" s="74">
        <f t="shared" si="309"/>
        <v>52248.944517851538</v>
      </c>
      <c r="BD293" s="74">
        <f t="shared" si="342"/>
        <v>7863.1782174659702</v>
      </c>
      <c r="BE293" s="74">
        <f t="shared" si="343"/>
        <v>582.60992985160965</v>
      </c>
      <c r="BF293" s="74">
        <f t="shared" si="344"/>
        <v>1874.7834083980788</v>
      </c>
      <c r="BG293" s="74">
        <f t="shared" si="345"/>
        <v>2555.7962524185823</v>
      </c>
      <c r="BH293" s="74">
        <f t="shared" si="346"/>
        <v>6556.4059967235544</v>
      </c>
      <c r="BI293" s="74">
        <f t="shared" si="347"/>
        <v>6280.7392413968892</v>
      </c>
      <c r="BJ293" s="74">
        <f t="shared" si="348"/>
        <v>5326.9239522274083</v>
      </c>
      <c r="BK293" s="74">
        <f t="shared" si="349"/>
        <v>3126.117367636894</v>
      </c>
      <c r="BL293" s="74">
        <f t="shared" si="350"/>
        <v>1655.3864884975717</v>
      </c>
      <c r="BM293" s="74">
        <f t="shared" si="351"/>
        <v>3568.0989074743648</v>
      </c>
      <c r="BN293" s="74">
        <f t="shared" si="352"/>
        <v>4346.3135033311855</v>
      </c>
      <c r="BO293" s="74">
        <f t="shared" si="353"/>
        <v>5446.2548101139137</v>
      </c>
      <c r="BP293" s="74">
        <f t="shared" si="354"/>
        <v>3066.336442315509</v>
      </c>
      <c r="BQ293" s="74">
        <f t="shared" si="310"/>
        <v>52248.944517851523</v>
      </c>
      <c r="BR293" s="77">
        <f t="shared" si="301"/>
        <v>33635.909424010293</v>
      </c>
      <c r="BS293" s="77">
        <f t="shared" si="302"/>
        <v>7236.0644859095137</v>
      </c>
      <c r="BT293" s="77">
        <f t="shared" si="303"/>
        <v>3222.5861570846641</v>
      </c>
      <c r="BU293" s="120">
        <f t="shared" si="311"/>
        <v>18613.03509384123</v>
      </c>
      <c r="BV293" s="77">
        <f t="shared" si="304"/>
        <v>627.11373155645629</v>
      </c>
      <c r="BW293" s="77">
        <f t="shared" si="305"/>
        <v>1123.7273462465212</v>
      </c>
      <c r="BX293" s="46">
        <v>0.92024678645035807</v>
      </c>
      <c r="BY293">
        <v>0.74145276327046994</v>
      </c>
      <c r="BZ293" s="38">
        <v>1.7944677700994704</v>
      </c>
    </row>
    <row r="294" spans="2:78">
      <c r="B294" s="6">
        <v>1940</v>
      </c>
      <c r="C294" s="43">
        <v>126495</v>
      </c>
      <c r="D294" s="3">
        <f t="shared" ref="D294:P294" si="371">$C294*D694/$Q694</f>
        <v>16717.903973905217</v>
      </c>
      <c r="E294" s="3">
        <f t="shared" si="371"/>
        <v>2581.846944527234</v>
      </c>
      <c r="F294" s="3">
        <f t="shared" si="371"/>
        <v>4338.8788918253786</v>
      </c>
      <c r="G294" s="3">
        <f t="shared" si="371"/>
        <v>5404.3982656706676</v>
      </c>
      <c r="H294" s="3">
        <f t="shared" si="371"/>
        <v>13854.4519090825</v>
      </c>
      <c r="I294" s="3">
        <f t="shared" si="371"/>
        <v>15621.984047300755</v>
      </c>
      <c r="J294" s="3">
        <f t="shared" si="371"/>
        <v>11745.313559596721</v>
      </c>
      <c r="K294" s="3">
        <f t="shared" si="371"/>
        <v>10384.388814532382</v>
      </c>
      <c r="L294" s="3">
        <f t="shared" si="371"/>
        <v>4391.3798464259207</v>
      </c>
      <c r="M294" s="3">
        <f t="shared" si="371"/>
        <v>10704.394633049971</v>
      </c>
      <c r="N294" s="3">
        <f t="shared" si="371"/>
        <v>11513.709348444616</v>
      </c>
      <c r="O294" s="3">
        <f t="shared" si="371"/>
        <v>12537.827969519192</v>
      </c>
      <c r="P294" s="3">
        <f t="shared" si="371"/>
        <v>6698.5217961194612</v>
      </c>
      <c r="Q294" s="89">
        <f t="shared" si="366"/>
        <v>126495.00000000003</v>
      </c>
      <c r="R294" s="33">
        <f t="shared" si="285"/>
        <v>75525.44334312249</v>
      </c>
      <c r="S294" s="32">
        <f t="shared" si="356"/>
        <v>13403.782649824114</v>
      </c>
      <c r="T294" s="32">
        <f t="shared" si="357"/>
        <v>8574.7870752951167</v>
      </c>
      <c r="U294" s="71">
        <f t="shared" si="307"/>
        <v>50969.556656877539</v>
      </c>
      <c r="V294" s="71">
        <f t="shared" si="288"/>
        <v>3314.1213240811035</v>
      </c>
      <c r="W294" s="36">
        <f t="shared" si="358"/>
        <v>2938.9222731494992</v>
      </c>
      <c r="X294">
        <v>0.80176215096975811</v>
      </c>
      <c r="Y294">
        <v>0.744745834360799</v>
      </c>
      <c r="AB294" s="6">
        <v>1940</v>
      </c>
      <c r="AC294" s="74">
        <f t="shared" si="308"/>
        <v>104864.355</v>
      </c>
      <c r="AD294" s="74">
        <f t="shared" si="328"/>
        <v>13859.142394367424</v>
      </c>
      <c r="AE294" s="74">
        <f t="shared" si="329"/>
        <v>2140.3511170130769</v>
      </c>
      <c r="AF294" s="74">
        <f t="shared" si="330"/>
        <v>3596.9306013232385</v>
      </c>
      <c r="AG294" s="74">
        <f t="shared" si="331"/>
        <v>4480.2461622409828</v>
      </c>
      <c r="AH294" s="74">
        <f t="shared" si="332"/>
        <v>11485.340632629392</v>
      </c>
      <c r="AI294" s="74">
        <f t="shared" si="333"/>
        <v>12950.624775212325</v>
      </c>
      <c r="AJ294" s="74">
        <f t="shared" si="334"/>
        <v>9736.8649409056816</v>
      </c>
      <c r="AK294" s="74">
        <f t="shared" si="335"/>
        <v>8608.6583272473435</v>
      </c>
      <c r="AL294" s="74">
        <f t="shared" si="336"/>
        <v>3640.4538926870882</v>
      </c>
      <c r="AM294" s="74">
        <f t="shared" si="337"/>
        <v>8873.9431507984264</v>
      </c>
      <c r="AN294" s="74">
        <f t="shared" si="338"/>
        <v>9544.8650498605857</v>
      </c>
      <c r="AO294" s="74">
        <f t="shared" si="339"/>
        <v>10393.85938673141</v>
      </c>
      <c r="AP294" s="74">
        <f t="shared" si="340"/>
        <v>5553.0745689830328</v>
      </c>
      <c r="AQ294" s="83">
        <f t="shared" si="341"/>
        <v>104864.35500000003</v>
      </c>
      <c r="AR294" s="77">
        <f t="shared" si="293"/>
        <v>62610.592531448536</v>
      </c>
      <c r="AS294" s="77">
        <f t="shared" si="294"/>
        <v>11111.735816704189</v>
      </c>
      <c r="AT294" s="77">
        <f t="shared" si="295"/>
        <v>7108.4984854196509</v>
      </c>
      <c r="AU294" s="77">
        <f t="shared" si="296"/>
        <v>42253.762468551489</v>
      </c>
      <c r="AV294" s="77">
        <f t="shared" si="297"/>
        <v>2747.4065776632342</v>
      </c>
      <c r="AW294" s="77">
        <f t="shared" si="298"/>
        <v>2436.3665644409343</v>
      </c>
      <c r="AX294">
        <v>0.80176215096975811</v>
      </c>
      <c r="AY294">
        <v>0.744745834360799</v>
      </c>
      <c r="AZ294" s="38">
        <v>2.1471327688362272</v>
      </c>
      <c r="BB294" s="6">
        <v>1940</v>
      </c>
      <c r="BC294" s="74">
        <f t="shared" si="309"/>
        <v>48839.250428299216</v>
      </c>
      <c r="BD294" s="74">
        <f t="shared" si="342"/>
        <v>6454.7207306044947</v>
      </c>
      <c r="BE294" s="74">
        <f t="shared" si="343"/>
        <v>996.84153121708164</v>
      </c>
      <c r="BF294" s="74">
        <f t="shared" si="344"/>
        <v>1675.2250506021664</v>
      </c>
      <c r="BG294" s="74">
        <f t="shared" si="345"/>
        <v>2086.6181296601108</v>
      </c>
      <c r="BH294" s="74">
        <f t="shared" si="346"/>
        <v>5349.152506695983</v>
      </c>
      <c r="BI294" s="74">
        <f t="shared" si="347"/>
        <v>6031.5901108582711</v>
      </c>
      <c r="BJ294" s="74">
        <f t="shared" si="348"/>
        <v>4534.8220111154023</v>
      </c>
      <c r="BK294" s="74">
        <f t="shared" si="349"/>
        <v>4009.3740136588499</v>
      </c>
      <c r="BL294" s="74">
        <f t="shared" si="350"/>
        <v>1695.4954744881752</v>
      </c>
      <c r="BM294" s="74">
        <f t="shared" si="351"/>
        <v>4132.927073535473</v>
      </c>
      <c r="BN294" s="74">
        <f t="shared" si="352"/>
        <v>4445.4004840296957</v>
      </c>
      <c r="BO294" s="74">
        <f t="shared" si="353"/>
        <v>4840.8088859661029</v>
      </c>
      <c r="BP294" s="74">
        <f t="shared" si="354"/>
        <v>2586.2744258674179</v>
      </c>
      <c r="BQ294" s="74">
        <f t="shared" si="310"/>
        <v>48839.250428299223</v>
      </c>
      <c r="BR294" s="77">
        <f t="shared" si="301"/>
        <v>29160.093609574156</v>
      </c>
      <c r="BS294" s="77">
        <f t="shared" si="302"/>
        <v>5175.1507768785486</v>
      </c>
      <c r="BT294" s="77">
        <f t="shared" si="303"/>
        <v>3310.6934925465953</v>
      </c>
      <c r="BU294" s="120">
        <f t="shared" si="311"/>
        <v>19679.156818725067</v>
      </c>
      <c r="BV294" s="77">
        <f t="shared" si="304"/>
        <v>1279.5699537259463</v>
      </c>
      <c r="BW294" s="77">
        <f t="shared" si="305"/>
        <v>1134.7069914831002</v>
      </c>
      <c r="BX294">
        <v>0.80176215096975811</v>
      </c>
      <c r="BY294">
        <v>0.744745834360799</v>
      </c>
      <c r="BZ294" s="38">
        <v>2.1471327688362272</v>
      </c>
    </row>
    <row r="295" spans="2:78">
      <c r="B295" s="28"/>
      <c r="C295" s="3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84"/>
      <c r="R295" s="30"/>
      <c r="S295" s="30"/>
      <c r="T295" s="30"/>
      <c r="U295" s="71">
        <f>(1-X295)*D295</f>
        <v>0</v>
      </c>
      <c r="V295" s="30"/>
      <c r="W295" s="30"/>
      <c r="AB295" s="28"/>
      <c r="AC295" s="3">
        <f t="shared" ref="AC295:AE296" si="372">C295*0.829</f>
        <v>0</v>
      </c>
      <c r="AD295" s="3">
        <f t="shared" si="372"/>
        <v>0</v>
      </c>
      <c r="AE295" s="3">
        <f t="shared" si="372"/>
        <v>0</v>
      </c>
      <c r="AF295" s="3">
        <f>F296*0.829</f>
        <v>0</v>
      </c>
      <c r="AG295" s="3">
        <f t="shared" ref="AG295:AP296" si="373">G295*0.829</f>
        <v>0</v>
      </c>
      <c r="AH295" s="3">
        <f t="shared" si="373"/>
        <v>0</v>
      </c>
      <c r="AI295" s="3">
        <f t="shared" si="373"/>
        <v>0</v>
      </c>
      <c r="AJ295" s="3">
        <f t="shared" si="373"/>
        <v>0</v>
      </c>
      <c r="AK295" s="3">
        <f t="shared" si="373"/>
        <v>0</v>
      </c>
      <c r="AL295" s="3">
        <f t="shared" si="373"/>
        <v>0</v>
      </c>
      <c r="AM295" s="3">
        <f t="shared" si="373"/>
        <v>0</v>
      </c>
      <c r="AN295" s="3">
        <f t="shared" si="373"/>
        <v>0</v>
      </c>
      <c r="AO295" s="3">
        <f t="shared" si="373"/>
        <v>0</v>
      </c>
      <c r="AP295" s="3">
        <f t="shared" si="373"/>
        <v>0</v>
      </c>
      <c r="AQ295" s="83">
        <f t="shared" si="341"/>
        <v>0</v>
      </c>
      <c r="AR295" s="76">
        <f>Q295*0.829</f>
        <v>0</v>
      </c>
      <c r="AS295" s="76">
        <f>R295*0.829</f>
        <v>0</v>
      </c>
      <c r="AT295" s="76">
        <f t="shared" ref="AT295:AW296" si="374">S295*0.829</f>
        <v>0</v>
      </c>
      <c r="AU295" s="76">
        <f t="shared" si="374"/>
        <v>0</v>
      </c>
      <c r="AV295" s="76">
        <f t="shared" si="374"/>
        <v>0</v>
      </c>
      <c r="AW295" s="76">
        <f t="shared" si="374"/>
        <v>0</v>
      </c>
      <c r="BB295" s="28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3"/>
      <c r="BR295" s="30"/>
      <c r="BS295" s="10"/>
      <c r="BT295" s="10"/>
      <c r="BU295" s="10"/>
      <c r="BV295" s="10"/>
      <c r="BW295" s="10"/>
    </row>
    <row r="296" spans="2:78">
      <c r="B296" s="6">
        <v>1955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83"/>
      <c r="R296" s="10"/>
      <c r="S296" s="10"/>
      <c r="T296" s="10"/>
      <c r="U296" s="71">
        <f>Q296-R296</f>
        <v>0</v>
      </c>
      <c r="V296" s="10"/>
      <c r="W296" s="10"/>
      <c r="AB296" s="6">
        <v>1955</v>
      </c>
      <c r="AC296" s="3">
        <f t="shared" si="372"/>
        <v>0</v>
      </c>
      <c r="AD296" s="3">
        <f t="shared" si="372"/>
        <v>0</v>
      </c>
      <c r="AE296" s="3">
        <f t="shared" si="372"/>
        <v>0</v>
      </c>
      <c r="AF296" s="3"/>
      <c r="AG296" s="3">
        <f t="shared" si="373"/>
        <v>0</v>
      </c>
      <c r="AH296" s="3">
        <f t="shared" si="373"/>
        <v>0</v>
      </c>
      <c r="AI296" s="3">
        <f t="shared" si="373"/>
        <v>0</v>
      </c>
      <c r="AJ296" s="3">
        <f t="shared" si="373"/>
        <v>0</v>
      </c>
      <c r="AK296" s="3">
        <f t="shared" si="373"/>
        <v>0</v>
      </c>
      <c r="AL296" s="3">
        <f t="shared" si="373"/>
        <v>0</v>
      </c>
      <c r="AM296" s="3">
        <f t="shared" si="373"/>
        <v>0</v>
      </c>
      <c r="AN296" s="3">
        <f t="shared" si="373"/>
        <v>0</v>
      </c>
      <c r="AO296" s="3">
        <f t="shared" si="373"/>
        <v>0</v>
      </c>
      <c r="AP296" s="3">
        <f t="shared" si="373"/>
        <v>0</v>
      </c>
      <c r="AQ296" s="83">
        <f t="shared" si="341"/>
        <v>0</v>
      </c>
      <c r="AR296" s="3">
        <f>Q296*0.829</f>
        <v>0</v>
      </c>
      <c r="AS296" s="3">
        <f>R296*0.829</f>
        <v>0</v>
      </c>
      <c r="AT296" s="3">
        <f t="shared" si="374"/>
        <v>0</v>
      </c>
      <c r="AU296" s="3">
        <f t="shared" si="374"/>
        <v>0</v>
      </c>
      <c r="AV296" s="3">
        <f t="shared" si="374"/>
        <v>0</v>
      </c>
      <c r="AW296" s="3">
        <f t="shared" si="374"/>
        <v>0</v>
      </c>
      <c r="BB296" s="6">
        <v>1955</v>
      </c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10"/>
      <c r="BS296" s="10"/>
      <c r="BT296" s="10"/>
      <c r="BU296" s="10"/>
      <c r="BV296" s="10"/>
      <c r="BW296" s="10"/>
    </row>
    <row r="297" spans="2:78">
      <c r="B297" s="6">
        <v>1956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83"/>
      <c r="R297" s="10"/>
      <c r="S297" s="10"/>
      <c r="T297" s="10"/>
      <c r="U297" s="71">
        <f>Q297-R297</f>
        <v>0</v>
      </c>
      <c r="V297" s="10"/>
      <c r="W297" s="10"/>
      <c r="AB297" s="6">
        <v>1956</v>
      </c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83"/>
      <c r="AR297" s="10"/>
      <c r="AS297" s="10"/>
      <c r="AT297" s="10"/>
      <c r="AU297" s="10"/>
      <c r="AV297" s="10"/>
      <c r="AW297" s="10"/>
      <c r="BB297" s="6">
        <v>1956</v>
      </c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10"/>
      <c r="BS297" s="10"/>
      <c r="BT297" s="10"/>
      <c r="BU297" s="10"/>
      <c r="BV297" s="10"/>
      <c r="BW297" s="10"/>
    </row>
    <row r="298" spans="2:78">
      <c r="B298" s="6">
        <v>1957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83"/>
      <c r="R298" s="10"/>
      <c r="S298" s="10"/>
      <c r="T298" s="10"/>
      <c r="U298" s="71">
        <f>Q298-R298</f>
        <v>0</v>
      </c>
      <c r="V298" s="10"/>
      <c r="W298" s="10"/>
      <c r="AB298" s="6">
        <v>1957</v>
      </c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83"/>
      <c r="AR298" s="10"/>
      <c r="AS298" s="10"/>
      <c r="AT298" s="10"/>
      <c r="AU298" s="10"/>
      <c r="AV298" s="10"/>
      <c r="AW298" s="10"/>
      <c r="BB298" s="6">
        <v>1957</v>
      </c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10"/>
      <c r="BS298" s="10"/>
      <c r="BT298" s="10"/>
      <c r="BU298" s="10"/>
      <c r="BV298" s="10"/>
      <c r="BW298" s="10"/>
    </row>
    <row r="299" spans="2:78">
      <c r="B299" s="6">
        <v>1958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83"/>
      <c r="R299" s="10"/>
      <c r="S299" s="10"/>
      <c r="T299" s="10"/>
      <c r="U299" s="71">
        <f>Q299-R299</f>
        <v>0</v>
      </c>
      <c r="V299" s="10"/>
      <c r="W299" s="10"/>
      <c r="AB299" s="6">
        <v>1958</v>
      </c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83"/>
      <c r="AR299" s="10"/>
      <c r="AS299" s="10"/>
      <c r="AT299" s="10"/>
      <c r="AU299" s="10"/>
      <c r="AV299" s="10"/>
      <c r="AW299" s="10"/>
      <c r="BB299" s="6">
        <v>1958</v>
      </c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10"/>
      <c r="BS299" s="10"/>
      <c r="BT299" s="10"/>
      <c r="BU299" s="10"/>
      <c r="BV299" s="10"/>
      <c r="BW299" s="10"/>
    </row>
    <row r="300" spans="2:78">
      <c r="B300" s="6">
        <v>1958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83"/>
      <c r="R300" s="10"/>
      <c r="S300" s="10"/>
      <c r="T300" s="10"/>
      <c r="U300" s="71">
        <f>Q300-R300</f>
        <v>0</v>
      </c>
      <c r="V300" s="10"/>
      <c r="W300" s="10"/>
      <c r="AB300" s="6">
        <v>1958</v>
      </c>
      <c r="AC300" s="3"/>
      <c r="AD300" s="3"/>
      <c r="AE300" s="3"/>
      <c r="AF300" s="4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83"/>
      <c r="AR300" s="10"/>
      <c r="AS300" s="10"/>
      <c r="AT300" s="10"/>
      <c r="AU300" s="10"/>
      <c r="AV300" s="10"/>
      <c r="AW300" s="10"/>
      <c r="BB300" s="6">
        <v>1958</v>
      </c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10"/>
      <c r="BS300" s="11"/>
      <c r="BT300" s="11"/>
      <c r="BU300" s="11"/>
      <c r="BV300" s="11"/>
      <c r="BW300" s="11"/>
    </row>
    <row r="301" spans="2:78">
      <c r="B301" s="7">
        <v>1960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5"/>
      <c r="R301" s="11"/>
      <c r="S301" s="11"/>
      <c r="T301" s="11"/>
      <c r="U301" s="11"/>
      <c r="V301" s="11"/>
      <c r="W301" s="11"/>
      <c r="AB301" s="7">
        <v>1960</v>
      </c>
      <c r="AC301" s="4"/>
      <c r="AD301" s="4"/>
      <c r="AE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85"/>
      <c r="AR301" s="11"/>
      <c r="AS301" s="11"/>
      <c r="AT301" s="11"/>
      <c r="AU301" s="11"/>
      <c r="AV301" s="11"/>
      <c r="AW301" s="11"/>
      <c r="BB301" s="7">
        <v>1960</v>
      </c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3"/>
      <c r="BR301" s="11"/>
    </row>
    <row r="312" spans="2:78">
      <c r="B312" t="s">
        <v>125</v>
      </c>
      <c r="C312" s="81" t="s">
        <v>138</v>
      </c>
      <c r="D312" s="27" t="s">
        <v>65</v>
      </c>
      <c r="E312" s="38"/>
      <c r="F312" s="38" t="s">
        <v>67</v>
      </c>
      <c r="H312" t="s">
        <v>116</v>
      </c>
      <c r="AB312" t="s">
        <v>125</v>
      </c>
      <c r="AC312" s="81" t="s">
        <v>139</v>
      </c>
      <c r="AD312" s="27" t="s">
        <v>65</v>
      </c>
      <c r="AE312" s="38"/>
      <c r="AF312" s="38" t="s">
        <v>119</v>
      </c>
      <c r="AH312" t="s">
        <v>116</v>
      </c>
      <c r="BB312" t="s">
        <v>125</v>
      </c>
      <c r="BC312" s="81" t="s">
        <v>146</v>
      </c>
      <c r="BD312" s="38"/>
      <c r="BE312" s="106" t="s">
        <v>65</v>
      </c>
      <c r="BF312" s="38"/>
      <c r="BG312" s="38" t="s">
        <v>118</v>
      </c>
      <c r="BI312" t="s">
        <v>116</v>
      </c>
    </row>
    <row r="313" spans="2:78">
      <c r="B313" s="13"/>
      <c r="C313" s="14" t="s">
        <v>49</v>
      </c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82"/>
      <c r="R313" s="13" t="s">
        <v>55</v>
      </c>
      <c r="S313" s="14"/>
      <c r="T313" s="15"/>
      <c r="U313" s="14" t="s">
        <v>56</v>
      </c>
      <c r="V313" s="14"/>
      <c r="W313" s="15"/>
      <c r="AB313" s="13"/>
      <c r="AC313" s="14" t="s">
        <v>49</v>
      </c>
      <c r="AD313" s="14"/>
      <c r="AE313" s="14"/>
      <c r="AF313" s="1" t="s">
        <v>2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82"/>
      <c r="AR313" s="13" t="s">
        <v>55</v>
      </c>
      <c r="AS313" s="14"/>
      <c r="AT313" s="15"/>
      <c r="AU313" s="14" t="s">
        <v>56</v>
      </c>
      <c r="AV313" s="14"/>
      <c r="AW313" s="15"/>
      <c r="BB313" s="13"/>
      <c r="BC313" s="14" t="s">
        <v>49</v>
      </c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20"/>
      <c r="BR313" s="13" t="s">
        <v>55</v>
      </c>
      <c r="BS313" s="14"/>
      <c r="BT313" s="15"/>
      <c r="BU313" s="14" t="s">
        <v>56</v>
      </c>
      <c r="BV313" s="14"/>
      <c r="BW313" s="15"/>
    </row>
    <row r="314" spans="2:78">
      <c r="B314" s="1"/>
      <c r="C314" s="28" t="s">
        <v>14</v>
      </c>
      <c r="D314" s="1" t="s">
        <v>0</v>
      </c>
      <c r="E314" s="1" t="s">
        <v>1</v>
      </c>
      <c r="F314" s="1" t="s">
        <v>2</v>
      </c>
      <c r="G314" s="1" t="s">
        <v>3</v>
      </c>
      <c r="H314" s="1" t="s">
        <v>4</v>
      </c>
      <c r="I314" s="1" t="s">
        <v>5</v>
      </c>
      <c r="J314" s="1" t="s">
        <v>6</v>
      </c>
      <c r="K314" s="1" t="s">
        <v>7</v>
      </c>
      <c r="L314" s="1" t="s">
        <v>8</v>
      </c>
      <c r="M314" s="1" t="s">
        <v>9</v>
      </c>
      <c r="N314" s="1" t="s">
        <v>10</v>
      </c>
      <c r="O314" s="1" t="s">
        <v>11</v>
      </c>
      <c r="P314" s="1" t="s">
        <v>12</v>
      </c>
      <c r="Q314" s="28"/>
      <c r="R314" s="28" t="s">
        <v>13</v>
      </c>
      <c r="S314" s="28" t="s">
        <v>50</v>
      </c>
      <c r="T314" s="28" t="s">
        <v>51</v>
      </c>
      <c r="U314" s="28" t="s">
        <v>52</v>
      </c>
      <c r="V314" s="28" t="s">
        <v>53</v>
      </c>
      <c r="W314" s="28" t="s">
        <v>54</v>
      </c>
      <c r="AB314" s="1"/>
      <c r="AC314" s="28" t="s">
        <v>14</v>
      </c>
      <c r="AD314" s="1" t="s">
        <v>0</v>
      </c>
      <c r="AE314" s="1" t="s">
        <v>1</v>
      </c>
      <c r="AF314" s="2">
        <v>147.10233044995709</v>
      </c>
      <c r="AG314" s="1" t="s">
        <v>3</v>
      </c>
      <c r="AH314" s="1" t="s">
        <v>4</v>
      </c>
      <c r="AI314" s="1" t="s">
        <v>5</v>
      </c>
      <c r="AJ314" s="1" t="s">
        <v>6</v>
      </c>
      <c r="AK314" s="1" t="s">
        <v>7</v>
      </c>
      <c r="AL314" s="1" t="s">
        <v>8</v>
      </c>
      <c r="AM314" s="1" t="s">
        <v>9</v>
      </c>
      <c r="AN314" s="1" t="s">
        <v>10</v>
      </c>
      <c r="AO314" s="1" t="s">
        <v>11</v>
      </c>
      <c r="AP314" s="1" t="s">
        <v>12</v>
      </c>
      <c r="AQ314" s="28"/>
      <c r="AR314" s="8" t="s">
        <v>13</v>
      </c>
      <c r="AS314" s="8" t="s">
        <v>50</v>
      </c>
      <c r="AT314" s="8" t="s">
        <v>51</v>
      </c>
      <c r="AU314" s="8" t="s">
        <v>52</v>
      </c>
      <c r="AV314" s="8" t="s">
        <v>53</v>
      </c>
      <c r="AW314" s="8" t="s">
        <v>54</v>
      </c>
      <c r="BB314" s="1"/>
      <c r="BC314" s="8" t="s">
        <v>14</v>
      </c>
      <c r="BD314" s="1" t="s">
        <v>0</v>
      </c>
      <c r="BE314" s="1" t="s">
        <v>1</v>
      </c>
      <c r="BF314" s="1" t="s">
        <v>2</v>
      </c>
      <c r="BG314" s="1" t="s">
        <v>3</v>
      </c>
      <c r="BH314" s="1" t="s">
        <v>4</v>
      </c>
      <c r="BI314" s="1" t="s">
        <v>5</v>
      </c>
      <c r="BJ314" s="1" t="s">
        <v>6</v>
      </c>
      <c r="BK314" s="1" t="s">
        <v>7</v>
      </c>
      <c r="BL314" s="1" t="s">
        <v>8</v>
      </c>
      <c r="BM314" s="1" t="s">
        <v>9</v>
      </c>
      <c r="BN314" s="1" t="s">
        <v>10</v>
      </c>
      <c r="BO314" s="1" t="s">
        <v>11</v>
      </c>
      <c r="BP314" s="1" t="s">
        <v>12</v>
      </c>
      <c r="BQ314" s="118"/>
      <c r="BR314" s="8" t="s">
        <v>13</v>
      </c>
      <c r="BS314" s="8" t="s">
        <v>50</v>
      </c>
      <c r="BT314" s="8" t="s">
        <v>51</v>
      </c>
      <c r="BU314" s="8" t="s">
        <v>52</v>
      </c>
      <c r="BV314" s="8" t="s">
        <v>53</v>
      </c>
      <c r="BW314" s="8" t="s">
        <v>54</v>
      </c>
    </row>
    <row r="315" spans="2:78">
      <c r="B315" s="5">
        <v>1911</v>
      </c>
      <c r="C315" s="43">
        <v>6534.9748341966779</v>
      </c>
      <c r="D315" s="144">
        <f t="shared" ref="D315:P315" si="375">$C315*D1715/$Q1715</f>
        <v>601.46760133748649</v>
      </c>
      <c r="E315" s="144">
        <f t="shared" si="375"/>
        <v>250.26628727148631</v>
      </c>
      <c r="F315" s="144">
        <f t="shared" si="375"/>
        <v>377.65212346696995</v>
      </c>
      <c r="G315" s="144">
        <f t="shared" si="375"/>
        <v>360.23589896342833</v>
      </c>
      <c r="H315" s="144">
        <f t="shared" si="375"/>
        <v>665.5411134218848</v>
      </c>
      <c r="I315" s="144">
        <f t="shared" si="375"/>
        <v>628.16140308663034</v>
      </c>
      <c r="J315" s="144">
        <f t="shared" si="375"/>
        <v>412.61817898745556</v>
      </c>
      <c r="K315" s="144">
        <f t="shared" si="375"/>
        <v>745.2626508289643</v>
      </c>
      <c r="L315" s="144">
        <f t="shared" si="375"/>
        <v>549.44710834935495</v>
      </c>
      <c r="M315" s="144">
        <f t="shared" si="375"/>
        <v>602.03986078573348</v>
      </c>
      <c r="N315" s="144">
        <f t="shared" si="375"/>
        <v>404.52601202088033</v>
      </c>
      <c r="O315" s="144">
        <f t="shared" si="375"/>
        <v>645.68115994139748</v>
      </c>
      <c r="P315" s="144">
        <f t="shared" si="375"/>
        <v>292.07543573500567</v>
      </c>
      <c r="Q315" s="127">
        <f t="shared" ref="Q315:Q336" si="376">SUM(D315:P315)</f>
        <v>6534.9748341966779</v>
      </c>
      <c r="R315" s="128">
        <f t="shared" ref="R315:R344" si="377">SUM(E315:J315)+S315+T315</f>
        <v>3534.326237179057</v>
      </c>
      <c r="S315" s="129">
        <f t="shared" ref="S315:S344" si="378">D315*$X315</f>
        <v>543.21089932008954</v>
      </c>
      <c r="T315" s="129">
        <f t="shared" ref="T315:T344" si="379">N315*$Y315</f>
        <v>296.64033266111198</v>
      </c>
      <c r="U315" s="130">
        <f t="shared" ref="U315:U344" si="380">C315-R315</f>
        <v>3000.6485970176209</v>
      </c>
      <c r="V315" s="130">
        <f t="shared" ref="V315:V344" si="381">D315-S315</f>
        <v>58.256702017396947</v>
      </c>
      <c r="W315" s="131">
        <f t="shared" ref="W315:W344" si="382">N315-T315</f>
        <v>107.88567935976835</v>
      </c>
      <c r="X315" s="34">
        <v>0.90314241051745558</v>
      </c>
      <c r="Y315" s="34">
        <v>0.7333034807309261</v>
      </c>
      <c r="Z315" s="38">
        <v>0.55587714915230824</v>
      </c>
      <c r="AB315" s="5">
        <v>1911</v>
      </c>
      <c r="AC315" s="74">
        <f t="shared" ref="AC315:AC344" si="383">C315*0.829</f>
        <v>5417.4941375490453</v>
      </c>
      <c r="AD315" s="3">
        <v>1948.0686543354129</v>
      </c>
      <c r="AE315" s="2">
        <v>0</v>
      </c>
      <c r="AF315" s="3">
        <v>129.87124362236085</v>
      </c>
      <c r="AG315" s="2">
        <v>220.65349567493564</v>
      </c>
      <c r="AH315" s="2">
        <v>220.65349567493564</v>
      </c>
      <c r="AI315" s="2">
        <v>73.551165224978547</v>
      </c>
      <c r="AJ315" s="74">
        <f t="shared" ref="AJ315:AJ344" si="384">J315*0.829</f>
        <v>342.06047038060063</v>
      </c>
      <c r="AK315" s="74">
        <f t="shared" ref="AK315:AK344" si="385">K315*0.829</f>
        <v>617.82273753721142</v>
      </c>
      <c r="AL315" s="74">
        <f t="shared" ref="AL315:AL344" si="386">L315*0.829</f>
        <v>455.49165282161522</v>
      </c>
      <c r="AM315" s="74">
        <f t="shared" ref="AM315:AM344" si="387">M315*0.829</f>
        <v>499.09104459137302</v>
      </c>
      <c r="AN315" s="74">
        <f t="shared" ref="AN315:AN344" si="388">N315*0.829</f>
        <v>335.35206396530975</v>
      </c>
      <c r="AO315" s="74">
        <f t="shared" ref="AO315:AO344" si="389">O315*0.829</f>
        <v>535.26968159141848</v>
      </c>
      <c r="AP315" s="74">
        <f t="shared" ref="AP315:AP344" si="390">P315*0.829</f>
        <v>242.13053622431968</v>
      </c>
      <c r="AQ315" s="127">
        <f t="shared" ref="AQ315:AQ344" si="391">SUM(AD315:AP315)</f>
        <v>5620.0162416444718</v>
      </c>
      <c r="AR315" s="128">
        <f t="shared" ref="AR315:AR344" si="392">SUM(AE315:AJ315)+AS315+AT315</f>
        <v>2992.0881266838537</v>
      </c>
      <c r="AS315" s="129">
        <f t="shared" ref="AS315:AS344" si="393">AD315*$X315</f>
        <v>1759.3834203299807</v>
      </c>
      <c r="AT315" s="129">
        <f t="shared" ref="AT315:AT344" si="394">AN315*$Y315</f>
        <v>245.91483577606181</v>
      </c>
      <c r="AU315" s="130">
        <f t="shared" ref="AU315:AU344" si="395">AC315-AR315</f>
        <v>2425.4060108651915</v>
      </c>
      <c r="AV315" s="130">
        <f t="shared" ref="AV315:AV344" si="396">AD315-AS315</f>
        <v>188.68523400543222</v>
      </c>
      <c r="AW315" s="131">
        <f t="shared" ref="AW315:AW344" si="397">AN315-AT315</f>
        <v>89.437228189247946</v>
      </c>
      <c r="AX315" s="34">
        <v>0.90314241051745558</v>
      </c>
      <c r="AY315" s="34">
        <v>0.7333034807309261</v>
      </c>
      <c r="AZ315" s="38">
        <v>0.55587714915230824</v>
      </c>
      <c r="BB315" s="5">
        <v>1911</v>
      </c>
      <c r="BC315" s="74">
        <f t="shared" ref="BC315:BP330" si="398">AC315/$AZ315</f>
        <v>9745.8478834946181</v>
      </c>
      <c r="BD315" s="74">
        <f t="shared" si="398"/>
        <v>3504.4949361673607</v>
      </c>
      <c r="BE315" s="74">
        <f t="shared" si="398"/>
        <v>0</v>
      </c>
      <c r="BF315" s="74">
        <f t="shared" si="398"/>
        <v>233.6329957444907</v>
      </c>
      <c r="BG315" s="74">
        <f t="shared" si="398"/>
        <v>396.94651239293415</v>
      </c>
      <c r="BH315" s="74">
        <f t="shared" si="398"/>
        <v>396.94651239293415</v>
      </c>
      <c r="BI315" s="74">
        <f t="shared" si="398"/>
        <v>132.31550413097807</v>
      </c>
      <c r="BJ315" s="74">
        <f t="shared" si="398"/>
        <v>615.35263844219901</v>
      </c>
      <c r="BK315" s="74">
        <f t="shared" si="398"/>
        <v>1111.4375514074788</v>
      </c>
      <c r="BL315" s="74">
        <f t="shared" si="398"/>
        <v>819.41064408965701</v>
      </c>
      <c r="BM315" s="74">
        <f t="shared" si="398"/>
        <v>897.84414659330412</v>
      </c>
      <c r="BN315" s="74">
        <f t="shared" si="398"/>
        <v>603.28449276375011</v>
      </c>
      <c r="BO315" s="74">
        <f t="shared" si="398"/>
        <v>962.92801819194153</v>
      </c>
      <c r="BP315" s="74">
        <f t="shared" si="398"/>
        <v>435.58282004137004</v>
      </c>
      <c r="BQ315" s="74">
        <f t="shared" ref="BQ315:BQ344" si="399">SUM(BD315:BP315)</f>
        <v>10110.1767723584</v>
      </c>
      <c r="BR315" s="128">
        <f t="shared" ref="BR315:BR344" si="400">SUM(BE315:BJ315)+BS315+BT315</f>
        <v>5382.6427858145917</v>
      </c>
      <c r="BS315" s="129">
        <f>BD315*$X315</f>
        <v>3165.0580042964066</v>
      </c>
      <c r="BT315" s="129">
        <f>BN315*$Y315</f>
        <v>442.39061841464917</v>
      </c>
      <c r="BU315" s="130">
        <f t="shared" ref="BU315:BU344" si="401">BC315-BR315</f>
        <v>4363.2050976800265</v>
      </c>
      <c r="BV315" s="130">
        <f t="shared" ref="BV315:BV344" si="402">BD315-BS315</f>
        <v>339.43693187095414</v>
      </c>
      <c r="BW315" s="131">
        <f t="shared" ref="BW315:BW344" si="403">BN315-BT315</f>
        <v>160.89387434910094</v>
      </c>
      <c r="BX315" s="34">
        <v>0.90314241051745558</v>
      </c>
      <c r="BY315" s="34">
        <v>0.7333034807309261</v>
      </c>
      <c r="BZ315" s="38">
        <v>0.55587714915230824</v>
      </c>
    </row>
    <row r="316" spans="2:78">
      <c r="B316" s="6">
        <v>1912</v>
      </c>
      <c r="C316" s="43">
        <v>7468.83137527914</v>
      </c>
      <c r="D316" s="144">
        <f t="shared" ref="D316:P316" si="404">$C316*D1716/$Q1716</f>
        <v>687.32207264176145</v>
      </c>
      <c r="E316" s="144">
        <f t="shared" si="404"/>
        <v>286.01969582807703</v>
      </c>
      <c r="F316" s="144">
        <f t="shared" si="404"/>
        <v>431.5342238183751</v>
      </c>
      <c r="G316" s="144">
        <f t="shared" si="404"/>
        <v>411.61544490162788</v>
      </c>
      <c r="H316" s="144">
        <f t="shared" si="404"/>
        <v>760.59821452137578</v>
      </c>
      <c r="I316" s="144">
        <f t="shared" si="404"/>
        <v>717.86026038416787</v>
      </c>
      <c r="J316" s="144">
        <f t="shared" si="404"/>
        <v>471.51130540377159</v>
      </c>
      <c r="K316" s="144">
        <f t="shared" si="404"/>
        <v>851.85270366551958</v>
      </c>
      <c r="L316" s="144">
        <f t="shared" si="404"/>
        <v>628.04236184102604</v>
      </c>
      <c r="M316" s="144">
        <f t="shared" si="404"/>
        <v>688.14593794317705</v>
      </c>
      <c r="N316" s="144">
        <f t="shared" si="404"/>
        <v>462.36573287735541</v>
      </c>
      <c r="O316" s="144">
        <f t="shared" si="404"/>
        <v>738.07914521452642</v>
      </c>
      <c r="P316" s="144">
        <f t="shared" si="404"/>
        <v>333.88427623837873</v>
      </c>
      <c r="Q316" s="127">
        <f t="shared" si="376"/>
        <v>7468.8313752791391</v>
      </c>
      <c r="R316" s="128">
        <f t="shared" si="377"/>
        <v>4038.9432596345991</v>
      </c>
      <c r="S316" s="129">
        <f t="shared" si="378"/>
        <v>620.74971348753411</v>
      </c>
      <c r="T316" s="129">
        <f t="shared" si="379"/>
        <v>339.0544012896703</v>
      </c>
      <c r="U316" s="130">
        <f t="shared" si="380"/>
        <v>3429.8881156445409</v>
      </c>
      <c r="V316" s="130">
        <f t="shared" si="381"/>
        <v>66.572359154227343</v>
      </c>
      <c r="W316" s="131">
        <f t="shared" si="382"/>
        <v>123.31133158768512</v>
      </c>
      <c r="X316" s="34">
        <v>0.90314241051745558</v>
      </c>
      <c r="Y316" s="34">
        <v>0.7333034807309261</v>
      </c>
      <c r="Z316" s="38">
        <v>0.63442790535518445</v>
      </c>
      <c r="AB316" s="6">
        <v>1912</v>
      </c>
      <c r="AC316" s="74">
        <f t="shared" si="383"/>
        <v>6191.6612101064065</v>
      </c>
      <c r="AD316" s="3">
        <v>1948.0686543354129</v>
      </c>
      <c r="AE316" s="3">
        <v>0</v>
      </c>
      <c r="AF316" s="3">
        <v>219.09560378862699</v>
      </c>
      <c r="AG316" s="3">
        <v>129.87124362236085</v>
      </c>
      <c r="AH316" s="3">
        <v>0</v>
      </c>
      <c r="AI316" s="3">
        <v>129.87124362236085</v>
      </c>
      <c r="AJ316" s="74">
        <f t="shared" si="384"/>
        <v>390.88287217972663</v>
      </c>
      <c r="AK316" s="74">
        <f t="shared" si="385"/>
        <v>706.18589133871569</v>
      </c>
      <c r="AL316" s="74">
        <f t="shared" si="386"/>
        <v>520.64711796621054</v>
      </c>
      <c r="AM316" s="74">
        <f t="shared" si="387"/>
        <v>570.47298255489375</v>
      </c>
      <c r="AN316" s="74">
        <f t="shared" si="388"/>
        <v>383.30119255532765</v>
      </c>
      <c r="AO316" s="74">
        <f t="shared" si="389"/>
        <v>611.86761138284237</v>
      </c>
      <c r="AP316" s="74">
        <f t="shared" si="390"/>
        <v>276.79006500161597</v>
      </c>
      <c r="AQ316" s="127">
        <f t="shared" si="391"/>
        <v>5887.0544783480946</v>
      </c>
      <c r="AR316" s="128">
        <f t="shared" si="392"/>
        <v>2910.1804822121926</v>
      </c>
      <c r="AS316" s="129">
        <f t="shared" si="393"/>
        <v>1759.3834203299807</v>
      </c>
      <c r="AT316" s="129">
        <f t="shared" si="394"/>
        <v>281.07609866913668</v>
      </c>
      <c r="AU316" s="130">
        <f t="shared" si="395"/>
        <v>3281.4807278942139</v>
      </c>
      <c r="AV316" s="130">
        <f t="shared" si="396"/>
        <v>188.68523400543222</v>
      </c>
      <c r="AW316" s="131">
        <f t="shared" si="397"/>
        <v>102.22509388619096</v>
      </c>
      <c r="AX316" s="34">
        <v>0.90314241051745558</v>
      </c>
      <c r="AY316" s="34">
        <v>0.7333034807309261</v>
      </c>
      <c r="AZ316" s="38">
        <v>0.63442790535518445</v>
      </c>
      <c r="BB316" s="6">
        <v>1912</v>
      </c>
      <c r="BC316" s="74">
        <f t="shared" si="398"/>
        <v>9759.4402103734792</v>
      </c>
      <c r="BD316" s="74">
        <f t="shared" si="398"/>
        <v>3070.5910599011036</v>
      </c>
      <c r="BE316" s="74">
        <f t="shared" si="398"/>
        <v>0</v>
      </c>
      <c r="BF316" s="74">
        <f t="shared" si="398"/>
        <v>345.34357952928679</v>
      </c>
      <c r="BG316" s="74">
        <f t="shared" si="398"/>
        <v>204.70607066007355</v>
      </c>
      <c r="BH316" s="74">
        <f t="shared" si="398"/>
        <v>0</v>
      </c>
      <c r="BI316" s="74">
        <f t="shared" si="398"/>
        <v>204.70607066007355</v>
      </c>
      <c r="BJ316" s="74">
        <f t="shared" si="398"/>
        <v>616.1186619949998</v>
      </c>
      <c r="BK316" s="74">
        <f t="shared" si="398"/>
        <v>1113.1066041985614</v>
      </c>
      <c r="BL316" s="74">
        <f t="shared" si="398"/>
        <v>820.65608018097225</v>
      </c>
      <c r="BM316" s="74">
        <f t="shared" si="398"/>
        <v>899.19276522919415</v>
      </c>
      <c r="BN316" s="74">
        <f t="shared" si="398"/>
        <v>604.16824247466934</v>
      </c>
      <c r="BO316" s="74">
        <f t="shared" si="398"/>
        <v>964.43994064272488</v>
      </c>
      <c r="BP316" s="74">
        <f t="shared" si="398"/>
        <v>436.28292933718774</v>
      </c>
      <c r="BQ316" s="74">
        <f t="shared" si="399"/>
        <v>9279.3120048088458</v>
      </c>
      <c r="BR316" s="128">
        <f t="shared" si="400"/>
        <v>4587.094069550626</v>
      </c>
      <c r="BS316" s="129">
        <f t="shared" ref="BS316:BS344" si="405">BD316*$X316</f>
        <v>2773.1810115524313</v>
      </c>
      <c r="BT316" s="129">
        <f t="shared" ref="BT316:BT344" si="406">BN316*$Y316</f>
        <v>443.03867515376118</v>
      </c>
      <c r="BU316" s="130">
        <f t="shared" si="401"/>
        <v>5172.3461408228532</v>
      </c>
      <c r="BV316" s="130">
        <f t="shared" si="402"/>
        <v>297.41004834867226</v>
      </c>
      <c r="BW316" s="131">
        <f t="shared" si="403"/>
        <v>161.12956732090817</v>
      </c>
      <c r="BX316" s="34">
        <v>0.90314241051745558</v>
      </c>
      <c r="BY316" s="34">
        <v>0.7333034807309261</v>
      </c>
      <c r="BZ316" s="38">
        <v>0.63442790535518445</v>
      </c>
    </row>
    <row r="317" spans="2:78">
      <c r="B317" s="6">
        <v>1913</v>
      </c>
      <c r="C317" s="43">
        <v>8120.5227541670365</v>
      </c>
      <c r="D317" s="144">
        <f t="shared" ref="D317:P317" si="407">$C317*D1717/$Q1717</f>
        <v>772.68326062094081</v>
      </c>
      <c r="E317" s="144">
        <f t="shared" si="407"/>
        <v>298.59626983221744</v>
      </c>
      <c r="F317" s="144">
        <f t="shared" si="407"/>
        <v>456.20145397903713</v>
      </c>
      <c r="G317" s="144">
        <f t="shared" si="407"/>
        <v>438.69338567888531</v>
      </c>
      <c r="H317" s="144">
        <f t="shared" si="407"/>
        <v>804.79506137384283</v>
      </c>
      <c r="I317" s="144">
        <f t="shared" si="407"/>
        <v>767.06703564789609</v>
      </c>
      <c r="J317" s="144">
        <f t="shared" si="407"/>
        <v>539.77378580294919</v>
      </c>
      <c r="K317" s="144">
        <f t="shared" si="407"/>
        <v>969.77570594374129</v>
      </c>
      <c r="L317" s="144">
        <f t="shared" si="407"/>
        <v>695.18173707764197</v>
      </c>
      <c r="M317" s="144">
        <f t="shared" si="407"/>
        <v>667.82414047513123</v>
      </c>
      <c r="N317" s="144">
        <f t="shared" si="407"/>
        <v>500.49145267981254</v>
      </c>
      <c r="O317" s="144">
        <f t="shared" si="407"/>
        <v>808.08225547362952</v>
      </c>
      <c r="P317" s="144">
        <f t="shared" si="407"/>
        <v>401.35720958131031</v>
      </c>
      <c r="Q317" s="127">
        <f t="shared" si="376"/>
        <v>8120.5227541670365</v>
      </c>
      <c r="R317" s="128">
        <f t="shared" si="377"/>
        <v>4369.9821392046961</v>
      </c>
      <c r="S317" s="129">
        <f t="shared" si="378"/>
        <v>697.8430225636838</v>
      </c>
      <c r="T317" s="129">
        <f t="shared" si="379"/>
        <v>367.01212432618411</v>
      </c>
      <c r="U317" s="130">
        <f t="shared" si="380"/>
        <v>3750.5406149623404</v>
      </c>
      <c r="V317" s="130">
        <f t="shared" si="381"/>
        <v>74.840238057257011</v>
      </c>
      <c r="W317" s="131">
        <f t="shared" si="382"/>
        <v>133.47932835362843</v>
      </c>
      <c r="X317" s="34">
        <v>0.90314241051745558</v>
      </c>
      <c r="Y317" s="34">
        <v>0.7333034807309261</v>
      </c>
      <c r="Z317" s="38">
        <v>0.63773837527238131</v>
      </c>
      <c r="AB317" s="6">
        <v>1913</v>
      </c>
      <c r="AC317" s="74">
        <f t="shared" si="383"/>
        <v>6731.9133632044732</v>
      </c>
      <c r="AD317" s="3">
        <v>1314.5736227317618</v>
      </c>
      <c r="AE317" s="3">
        <v>0</v>
      </c>
      <c r="AF317" s="3">
        <v>251.4901016409157</v>
      </c>
      <c r="AG317" s="3">
        <v>243.4395597651411</v>
      </c>
      <c r="AH317" s="3">
        <v>24.34395597651411</v>
      </c>
      <c r="AI317" s="3">
        <v>267.78351574165521</v>
      </c>
      <c r="AJ317" s="74">
        <f t="shared" si="384"/>
        <v>447.47246843064488</v>
      </c>
      <c r="AK317" s="74">
        <f t="shared" si="385"/>
        <v>803.94406022736143</v>
      </c>
      <c r="AL317" s="74">
        <f t="shared" si="386"/>
        <v>576.30566003736521</v>
      </c>
      <c r="AM317" s="74">
        <f t="shared" si="387"/>
        <v>553.6262124538838</v>
      </c>
      <c r="AN317" s="74">
        <f t="shared" si="388"/>
        <v>414.90741427156456</v>
      </c>
      <c r="AO317" s="74">
        <f t="shared" si="389"/>
        <v>669.90018978763885</v>
      </c>
      <c r="AP317" s="74">
        <f t="shared" si="390"/>
        <v>332.72512674290624</v>
      </c>
      <c r="AQ317" s="127">
        <f t="shared" si="391"/>
        <v>5900.5118878073527</v>
      </c>
      <c r="AR317" s="128">
        <f t="shared" si="392"/>
        <v>2726.0298430579051</v>
      </c>
      <c r="AS317" s="129">
        <f t="shared" si="393"/>
        <v>1187.2471904366275</v>
      </c>
      <c r="AT317" s="129">
        <f t="shared" si="394"/>
        <v>304.25305106640661</v>
      </c>
      <c r="AU317" s="130">
        <f t="shared" si="395"/>
        <v>4005.8835201465681</v>
      </c>
      <c r="AV317" s="130">
        <f t="shared" si="396"/>
        <v>127.32643229513428</v>
      </c>
      <c r="AW317" s="131">
        <f t="shared" si="397"/>
        <v>110.65436320515795</v>
      </c>
      <c r="AX317" s="34">
        <v>0.90314241051745558</v>
      </c>
      <c r="AY317" s="34">
        <v>0.7333034807309261</v>
      </c>
      <c r="AZ317" s="38">
        <v>0.63773837527238131</v>
      </c>
      <c r="BB317" s="6">
        <v>1913</v>
      </c>
      <c r="BC317" s="74">
        <f t="shared" si="398"/>
        <v>10555.917009587574</v>
      </c>
      <c r="BD317" s="74">
        <f t="shared" si="398"/>
        <v>2061.3055034837771</v>
      </c>
      <c r="BE317" s="74">
        <f t="shared" si="398"/>
        <v>0</v>
      </c>
      <c r="BF317" s="74">
        <f t="shared" si="398"/>
        <v>394.34682213298362</v>
      </c>
      <c r="BG317" s="74">
        <f t="shared" si="398"/>
        <v>381.72324138588465</v>
      </c>
      <c r="BH317" s="74">
        <f t="shared" si="398"/>
        <v>38.172324138588465</v>
      </c>
      <c r="BI317" s="74">
        <f t="shared" si="398"/>
        <v>419.89556552447311</v>
      </c>
      <c r="BJ317" s="74">
        <f t="shared" si="398"/>
        <v>701.65523321303522</v>
      </c>
      <c r="BK317" s="74">
        <f t="shared" si="398"/>
        <v>1260.61734936994</v>
      </c>
      <c r="BL317" s="74">
        <f t="shared" si="398"/>
        <v>903.67097603499576</v>
      </c>
      <c r="BM317" s="74">
        <f t="shared" si="398"/>
        <v>868.10866951110984</v>
      </c>
      <c r="BN317" s="74">
        <f t="shared" si="398"/>
        <v>650.59188902401479</v>
      </c>
      <c r="BO317" s="74">
        <f t="shared" si="398"/>
        <v>1050.4310478439079</v>
      </c>
      <c r="BP317" s="74">
        <f t="shared" si="398"/>
        <v>521.72668235747562</v>
      </c>
      <c r="BQ317" s="74">
        <f t="shared" si="399"/>
        <v>9252.2453040201854</v>
      </c>
      <c r="BR317" s="128">
        <f t="shared" si="400"/>
        <v>4274.5269043808194</v>
      </c>
      <c r="BS317" s="129">
        <f t="shared" si="405"/>
        <v>1861.6524212292359</v>
      </c>
      <c r="BT317" s="129">
        <f t="shared" si="406"/>
        <v>477.08129675661843</v>
      </c>
      <c r="BU317" s="130">
        <f t="shared" si="401"/>
        <v>6281.3901052067549</v>
      </c>
      <c r="BV317" s="130">
        <f t="shared" si="402"/>
        <v>199.65308225454123</v>
      </c>
      <c r="BW317" s="131">
        <f t="shared" si="403"/>
        <v>173.51059226739636</v>
      </c>
      <c r="BX317" s="34">
        <v>0.90314241051745558</v>
      </c>
      <c r="BY317" s="34">
        <v>0.7333034807309261</v>
      </c>
      <c r="BZ317" s="38">
        <v>0.63773837527238131</v>
      </c>
    </row>
    <row r="318" spans="2:78">
      <c r="B318" s="6">
        <v>1914</v>
      </c>
      <c r="C318" s="43">
        <v>8418.807232756164</v>
      </c>
      <c r="D318" s="144">
        <f t="shared" ref="D318:P318" si="408">$C318*D1718/$Q1718</f>
        <v>837.6553377652923</v>
      </c>
      <c r="E318" s="144">
        <f t="shared" si="408"/>
        <v>303.57162926831802</v>
      </c>
      <c r="F318" s="144">
        <f t="shared" si="408"/>
        <v>458.18461789612894</v>
      </c>
      <c r="G318" s="144">
        <f t="shared" si="408"/>
        <v>449.08071358496665</v>
      </c>
      <c r="H318" s="144">
        <f t="shared" si="408"/>
        <v>803.70620569798496</v>
      </c>
      <c r="I318" s="144">
        <f t="shared" si="408"/>
        <v>786.61690986418967</v>
      </c>
      <c r="J318" s="144">
        <f t="shared" si="408"/>
        <v>546.45213252235351</v>
      </c>
      <c r="K318" s="144">
        <f t="shared" si="408"/>
        <v>986.10860379707822</v>
      </c>
      <c r="L318" s="144">
        <f t="shared" si="408"/>
        <v>708.29894121182974</v>
      </c>
      <c r="M318" s="144">
        <f t="shared" si="408"/>
        <v>780.53832496504606</v>
      </c>
      <c r="N318" s="144">
        <f t="shared" si="408"/>
        <v>616.82950704991117</v>
      </c>
      <c r="O318" s="144">
        <f t="shared" si="408"/>
        <v>724.4594797774331</v>
      </c>
      <c r="P318" s="144">
        <f t="shared" si="408"/>
        <v>417.30482935563015</v>
      </c>
      <c r="Q318" s="127">
        <f t="shared" si="376"/>
        <v>8418.8072327561604</v>
      </c>
      <c r="R318" s="128">
        <f t="shared" si="377"/>
        <v>4556.4574943033431</v>
      </c>
      <c r="S318" s="129">
        <f t="shared" si="378"/>
        <v>756.52206093215955</v>
      </c>
      <c r="T318" s="129">
        <f t="shared" si="379"/>
        <v>452.32322453724117</v>
      </c>
      <c r="U318" s="130">
        <f t="shared" si="380"/>
        <v>3862.3497384528209</v>
      </c>
      <c r="V318" s="130">
        <f t="shared" si="381"/>
        <v>81.133276833132754</v>
      </c>
      <c r="W318" s="131">
        <f t="shared" si="382"/>
        <v>164.50628251267</v>
      </c>
      <c r="X318" s="34">
        <v>0.90314241051745558</v>
      </c>
      <c r="Y318" s="34">
        <v>0.7333034807309261</v>
      </c>
      <c r="Z318" s="38">
        <v>0.65430042055617232</v>
      </c>
      <c r="AB318" s="6">
        <v>1914</v>
      </c>
      <c r="AC318" s="74">
        <f t="shared" si="383"/>
        <v>6979.1911959548597</v>
      </c>
      <c r="AD318" s="3">
        <v>1543.6288997269994</v>
      </c>
      <c r="AE318" s="3">
        <v>4.3360362351882014</v>
      </c>
      <c r="AF318" s="3">
        <v>277.90147162946863</v>
      </c>
      <c r="AG318" s="3">
        <v>342.54686257986793</v>
      </c>
      <c r="AH318" s="3">
        <v>43.36036235188201</v>
      </c>
      <c r="AI318" s="3">
        <v>312.19460893355051</v>
      </c>
      <c r="AJ318" s="74">
        <f t="shared" si="384"/>
        <v>453.00881786103105</v>
      </c>
      <c r="AK318" s="74">
        <f t="shared" si="385"/>
        <v>817.48403254777782</v>
      </c>
      <c r="AL318" s="74">
        <f t="shared" si="386"/>
        <v>587.17982226460686</v>
      </c>
      <c r="AM318" s="74">
        <f t="shared" si="387"/>
        <v>647.06627139602313</v>
      </c>
      <c r="AN318" s="74">
        <f t="shared" si="388"/>
        <v>511.35166134437634</v>
      </c>
      <c r="AO318" s="74">
        <f t="shared" si="389"/>
        <v>600.576908735492</v>
      </c>
      <c r="AP318" s="74">
        <f t="shared" si="390"/>
        <v>345.94570353581736</v>
      </c>
      <c r="AQ318" s="127">
        <f t="shared" si="391"/>
        <v>6486.5814591420813</v>
      </c>
      <c r="AR318" s="128">
        <f t="shared" si="392"/>
        <v>3202.4408381762114</v>
      </c>
      <c r="AS318" s="129">
        <f t="shared" si="393"/>
        <v>1394.1167254438499</v>
      </c>
      <c r="AT318" s="129">
        <f t="shared" si="394"/>
        <v>374.97595314137294</v>
      </c>
      <c r="AU318" s="130">
        <f t="shared" si="395"/>
        <v>3776.7503577786483</v>
      </c>
      <c r="AV318" s="130">
        <f t="shared" si="396"/>
        <v>149.51217428314953</v>
      </c>
      <c r="AW318" s="131">
        <f t="shared" si="397"/>
        <v>136.3757082030034</v>
      </c>
      <c r="AX318" s="34">
        <v>0.90314241051745558</v>
      </c>
      <c r="AY318" s="34">
        <v>0.7333034807309261</v>
      </c>
      <c r="AZ318" s="38">
        <v>0.65430042055617232</v>
      </c>
      <c r="BB318" s="6">
        <v>1914</v>
      </c>
      <c r="BC318" s="74">
        <f t="shared" si="398"/>
        <v>10666.646354930303</v>
      </c>
      <c r="BD318" s="74">
        <f t="shared" si="398"/>
        <v>2359.2051162291395</v>
      </c>
      <c r="BE318" s="74">
        <f t="shared" si="398"/>
        <v>6.6269806635649999</v>
      </c>
      <c r="BF318" s="74">
        <f t="shared" si="398"/>
        <v>424.73069388102363</v>
      </c>
      <c r="BG318" s="74">
        <f t="shared" si="398"/>
        <v>523.53147242163504</v>
      </c>
      <c r="BH318" s="74">
        <f t="shared" si="398"/>
        <v>66.269806635649999</v>
      </c>
      <c r="BI318" s="74">
        <f t="shared" si="398"/>
        <v>477.14260777667999</v>
      </c>
      <c r="BJ318" s="74">
        <f t="shared" si="398"/>
        <v>692.35599371304363</v>
      </c>
      <c r="BK318" s="74">
        <f t="shared" si="398"/>
        <v>1249.4016614766886</v>
      </c>
      <c r="BL318" s="74">
        <f t="shared" si="398"/>
        <v>897.41623850018129</v>
      </c>
      <c r="BM318" s="74">
        <f t="shared" si="398"/>
        <v>988.94368865910258</v>
      </c>
      <c r="BN318" s="74">
        <f t="shared" si="398"/>
        <v>781.52427429240254</v>
      </c>
      <c r="BO318" s="74">
        <f t="shared" si="398"/>
        <v>917.89167463011268</v>
      </c>
      <c r="BP318" s="74">
        <f t="shared" si="398"/>
        <v>528.72609074858076</v>
      </c>
      <c r="BQ318" s="74">
        <f t="shared" si="399"/>
        <v>9913.7662996278068</v>
      </c>
      <c r="BR318" s="128">
        <f t="shared" si="400"/>
        <v>4894.4502212822263</v>
      </c>
      <c r="BS318" s="129">
        <f t="shared" si="405"/>
        <v>2130.698195576299</v>
      </c>
      <c r="BT318" s="129">
        <f t="shared" si="406"/>
        <v>573.09447061432979</v>
      </c>
      <c r="BU318" s="130">
        <f t="shared" si="401"/>
        <v>5772.1961336480763</v>
      </c>
      <c r="BV318" s="130">
        <f t="shared" si="402"/>
        <v>228.50692065284056</v>
      </c>
      <c r="BW318" s="131">
        <f t="shared" si="403"/>
        <v>208.42980367807274</v>
      </c>
      <c r="BX318" s="34">
        <v>0.90314241051745558</v>
      </c>
      <c r="BY318" s="34">
        <v>0.7333034807309261</v>
      </c>
      <c r="BZ318" s="38">
        <v>0.65430042055617232</v>
      </c>
    </row>
    <row r="319" spans="2:78">
      <c r="B319" s="6">
        <v>1915</v>
      </c>
      <c r="C319" s="43">
        <v>7074.9901592696378</v>
      </c>
      <c r="D319" s="144">
        <f t="shared" ref="D319:P319" si="409">$C319*D1719/$Q1719</f>
        <v>625.98182266435083</v>
      </c>
      <c r="E319" s="144">
        <f t="shared" si="409"/>
        <v>263.85363950265508</v>
      </c>
      <c r="F319" s="144">
        <f t="shared" si="409"/>
        <v>405.26860909187889</v>
      </c>
      <c r="G319" s="144">
        <f t="shared" si="409"/>
        <v>383.53823288869688</v>
      </c>
      <c r="H319" s="144">
        <f t="shared" si="409"/>
        <v>693.54937753454658</v>
      </c>
      <c r="I319" s="144">
        <f t="shared" si="409"/>
        <v>654.48255506789019</v>
      </c>
      <c r="J319" s="144">
        <f t="shared" si="409"/>
        <v>468.04998746573818</v>
      </c>
      <c r="K319" s="144">
        <f t="shared" si="409"/>
        <v>837.97227375487887</v>
      </c>
      <c r="L319" s="144">
        <f t="shared" si="409"/>
        <v>614.44369347909117</v>
      </c>
      <c r="M319" s="144">
        <f t="shared" si="409"/>
        <v>650.30650142212835</v>
      </c>
      <c r="N319" s="144">
        <f t="shared" si="409"/>
        <v>525.95101236291714</v>
      </c>
      <c r="O319" s="144">
        <f t="shared" si="409"/>
        <v>604.71937452661496</v>
      </c>
      <c r="P319" s="144">
        <f t="shared" si="409"/>
        <v>346.87307950825107</v>
      </c>
      <c r="Q319" s="127">
        <f t="shared" si="376"/>
        <v>7074.9901592696378</v>
      </c>
      <c r="R319" s="128">
        <f t="shared" si="377"/>
        <v>3819.7748418722795</v>
      </c>
      <c r="S319" s="129">
        <f t="shared" si="378"/>
        <v>565.35073226119221</v>
      </c>
      <c r="T319" s="129">
        <f t="shared" si="379"/>
        <v>385.68170805968151</v>
      </c>
      <c r="U319" s="130">
        <f t="shared" si="380"/>
        <v>3255.2153173973584</v>
      </c>
      <c r="V319" s="130">
        <f t="shared" si="381"/>
        <v>60.631090403158623</v>
      </c>
      <c r="W319" s="131">
        <f t="shared" si="382"/>
        <v>140.26930430323563</v>
      </c>
      <c r="X319" s="34">
        <v>0.90314241051745558</v>
      </c>
      <c r="Y319" s="34">
        <v>0.7333034807309261</v>
      </c>
      <c r="Z319" s="38">
        <v>0.55111112802632034</v>
      </c>
      <c r="AB319" s="6">
        <v>1915</v>
      </c>
      <c r="AC319" s="74">
        <f t="shared" si="383"/>
        <v>5865.1668420345295</v>
      </c>
      <c r="AD319" s="3">
        <v>1751.3036136649528</v>
      </c>
      <c r="AE319" s="3">
        <v>10.486847986017681</v>
      </c>
      <c r="AF319" s="3">
        <v>253.57879142962679</v>
      </c>
      <c r="AG319" s="3">
        <v>461.42131138477811</v>
      </c>
      <c r="AH319" s="3">
        <v>68.16451190911495</v>
      </c>
      <c r="AI319" s="3">
        <v>351.30940753159246</v>
      </c>
      <c r="AJ319" s="74">
        <f t="shared" si="384"/>
        <v>388.01343960909696</v>
      </c>
      <c r="AK319" s="74">
        <f t="shared" si="385"/>
        <v>694.67901494279454</v>
      </c>
      <c r="AL319" s="74">
        <f t="shared" si="386"/>
        <v>509.37382189416655</v>
      </c>
      <c r="AM319" s="74">
        <f t="shared" si="387"/>
        <v>539.10408967894432</v>
      </c>
      <c r="AN319" s="74">
        <f t="shared" si="388"/>
        <v>436.01338924885829</v>
      </c>
      <c r="AO319" s="74">
        <f t="shared" si="389"/>
        <v>501.3123614825638</v>
      </c>
      <c r="AP319" s="74">
        <f t="shared" si="390"/>
        <v>287.55778291234014</v>
      </c>
      <c r="AQ319" s="127">
        <f t="shared" si="391"/>
        <v>6252.3183836748476</v>
      </c>
      <c r="AR319" s="128">
        <f t="shared" si="392"/>
        <v>3434.3810130249994</v>
      </c>
      <c r="AS319" s="129">
        <f t="shared" si="393"/>
        <v>1581.6765671932963</v>
      </c>
      <c r="AT319" s="129">
        <f t="shared" si="394"/>
        <v>319.73013598147594</v>
      </c>
      <c r="AU319" s="130">
        <f t="shared" si="395"/>
        <v>2430.7858290095301</v>
      </c>
      <c r="AV319" s="130">
        <f t="shared" si="396"/>
        <v>169.62704647165651</v>
      </c>
      <c r="AW319" s="131">
        <f t="shared" si="397"/>
        <v>116.28325326738235</v>
      </c>
      <c r="AX319" s="34">
        <v>0.90314241051745558</v>
      </c>
      <c r="AY319" s="34">
        <v>0.7333034807309261</v>
      </c>
      <c r="AZ319" s="38">
        <v>0.55111112802632034</v>
      </c>
      <c r="BB319" s="6">
        <v>1915</v>
      </c>
      <c r="BC319" s="74">
        <f t="shared" si="398"/>
        <v>10642.439507689303</v>
      </c>
      <c r="BD319" s="74">
        <f t="shared" si="398"/>
        <v>3177.7685562925394</v>
      </c>
      <c r="BE319" s="74">
        <f t="shared" si="398"/>
        <v>19.028554229296642</v>
      </c>
      <c r="BF319" s="74">
        <f t="shared" si="398"/>
        <v>460.12279290705266</v>
      </c>
      <c r="BG319" s="74">
        <f t="shared" si="398"/>
        <v>837.25638608905251</v>
      </c>
      <c r="BH319" s="74">
        <f t="shared" si="398"/>
        <v>123.68560249042821</v>
      </c>
      <c r="BI319" s="74">
        <f t="shared" si="398"/>
        <v>637.45656668143772</v>
      </c>
      <c r="BJ319" s="74">
        <f t="shared" si="398"/>
        <v>704.05662284243692</v>
      </c>
      <c r="BK319" s="74">
        <f t="shared" si="398"/>
        <v>1260.5062384253247</v>
      </c>
      <c r="BL319" s="74">
        <f t="shared" si="398"/>
        <v>924.26698716531723</v>
      </c>
      <c r="BM319" s="74">
        <f t="shared" si="398"/>
        <v>978.21303592548293</v>
      </c>
      <c r="BN319" s="74">
        <f t="shared" si="398"/>
        <v>791.15330298326853</v>
      </c>
      <c r="BO319" s="74">
        <f t="shared" si="398"/>
        <v>909.63933767387437</v>
      </c>
      <c r="BP319" s="74">
        <f t="shared" si="398"/>
        <v>521.77821910830073</v>
      </c>
      <c r="BQ319" s="74">
        <f t="shared" si="399"/>
        <v>11344.932202813812</v>
      </c>
      <c r="BR319" s="128">
        <f t="shared" si="400"/>
        <v>6231.7395501057235</v>
      </c>
      <c r="BS319" s="129">
        <f t="shared" si="405"/>
        <v>2869.977553996619</v>
      </c>
      <c r="BT319" s="129">
        <f t="shared" si="406"/>
        <v>580.15547086939978</v>
      </c>
      <c r="BU319" s="130">
        <f t="shared" si="401"/>
        <v>4410.6999575835798</v>
      </c>
      <c r="BV319" s="130">
        <f t="shared" si="402"/>
        <v>307.79100229592041</v>
      </c>
      <c r="BW319" s="131">
        <f t="shared" si="403"/>
        <v>210.99783211386875</v>
      </c>
      <c r="BX319" s="34">
        <v>0.90314241051745558</v>
      </c>
      <c r="BY319" s="34">
        <v>0.7333034807309261</v>
      </c>
      <c r="BZ319" s="38">
        <v>0.55111112802632034</v>
      </c>
    </row>
    <row r="320" spans="2:78">
      <c r="B320" s="6">
        <v>1916</v>
      </c>
      <c r="C320" s="43">
        <v>7200.7481713830348</v>
      </c>
      <c r="D320" s="144">
        <f t="shared" ref="D320:P320" si="410">$C320*D1720/$Q1720</f>
        <v>644.50847351176765</v>
      </c>
      <c r="E320" s="144">
        <f t="shared" si="410"/>
        <v>268.39148559216432</v>
      </c>
      <c r="F320" s="144">
        <f t="shared" si="410"/>
        <v>411.9724506831563</v>
      </c>
      <c r="G320" s="144">
        <f t="shared" si="410"/>
        <v>391.8416980742881</v>
      </c>
      <c r="H320" s="144">
        <f t="shared" si="410"/>
        <v>704.26690732213831</v>
      </c>
      <c r="I320" s="144">
        <f t="shared" si="410"/>
        <v>659.53790037314388</v>
      </c>
      <c r="J320" s="144">
        <f t="shared" si="410"/>
        <v>473.38441949750649</v>
      </c>
      <c r="K320" s="144">
        <f t="shared" si="410"/>
        <v>855.029112547355</v>
      </c>
      <c r="L320" s="144">
        <f t="shared" si="410"/>
        <v>626.19730204545647</v>
      </c>
      <c r="M320" s="144">
        <f t="shared" si="410"/>
        <v>661.78719775602451</v>
      </c>
      <c r="N320" s="144">
        <f t="shared" si="410"/>
        <v>540.24343515056808</v>
      </c>
      <c r="O320" s="144">
        <f t="shared" si="410"/>
        <v>613.58668298048519</v>
      </c>
      <c r="P320" s="144">
        <f t="shared" si="410"/>
        <v>350.0011058489813</v>
      </c>
      <c r="Q320" s="127">
        <f t="shared" si="376"/>
        <v>7200.7481713830348</v>
      </c>
      <c r="R320" s="128">
        <f t="shared" si="377"/>
        <v>3887.6401893466841</v>
      </c>
      <c r="S320" s="129">
        <f t="shared" si="378"/>
        <v>582.08293636634346</v>
      </c>
      <c r="T320" s="129">
        <f t="shared" si="379"/>
        <v>396.16239143794394</v>
      </c>
      <c r="U320" s="130">
        <f t="shared" si="380"/>
        <v>3313.1079820363507</v>
      </c>
      <c r="V320" s="130">
        <f t="shared" si="381"/>
        <v>62.425537145424187</v>
      </c>
      <c r="W320" s="131">
        <f t="shared" si="382"/>
        <v>144.08104371262414</v>
      </c>
      <c r="X320" s="34">
        <v>0.90314241051745558</v>
      </c>
      <c r="Y320" s="34">
        <v>0.7333034807309261</v>
      </c>
      <c r="Z320" s="38">
        <v>0.53595561664066571</v>
      </c>
      <c r="AB320" s="6">
        <v>1916</v>
      </c>
      <c r="AC320" s="74">
        <f t="shared" si="383"/>
        <v>5969.420234076536</v>
      </c>
      <c r="AD320" s="3">
        <v>1648.2621442925736</v>
      </c>
      <c r="AE320" s="3">
        <v>15.848674464351671</v>
      </c>
      <c r="AF320" s="3">
        <v>187.55282960676493</v>
      </c>
      <c r="AG320" s="3">
        <v>512.44047434737081</v>
      </c>
      <c r="AH320" s="3">
        <v>84.526263809875573</v>
      </c>
      <c r="AI320" s="3">
        <v>327.53927226326795</v>
      </c>
      <c r="AJ320" s="74">
        <f t="shared" si="384"/>
        <v>392.43568376343285</v>
      </c>
      <c r="AK320" s="74">
        <f t="shared" si="385"/>
        <v>708.81913430175723</v>
      </c>
      <c r="AL320" s="74">
        <f t="shared" si="386"/>
        <v>519.11756339568342</v>
      </c>
      <c r="AM320" s="74">
        <f t="shared" si="387"/>
        <v>548.62158693974425</v>
      </c>
      <c r="AN320" s="74">
        <f t="shared" si="388"/>
        <v>447.8618077398209</v>
      </c>
      <c r="AO320" s="74">
        <f t="shared" si="389"/>
        <v>508.66336019082217</v>
      </c>
      <c r="AP320" s="74">
        <f t="shared" si="390"/>
        <v>290.15091674880546</v>
      </c>
      <c r="AQ320" s="127">
        <f t="shared" si="391"/>
        <v>6191.8397118642706</v>
      </c>
      <c r="AR320" s="128">
        <f t="shared" si="392"/>
        <v>3337.377266918184</v>
      </c>
      <c r="AS320" s="129">
        <f t="shared" si="393"/>
        <v>1488.6154461610652</v>
      </c>
      <c r="AT320" s="129">
        <f t="shared" si="394"/>
        <v>328.41862250205548</v>
      </c>
      <c r="AU320" s="130">
        <f t="shared" si="395"/>
        <v>2632.042967158352</v>
      </c>
      <c r="AV320" s="130">
        <f t="shared" si="396"/>
        <v>159.6466981315084</v>
      </c>
      <c r="AW320" s="131">
        <f t="shared" si="397"/>
        <v>119.44318523776542</v>
      </c>
      <c r="AX320" s="34">
        <v>0.90314241051745558</v>
      </c>
      <c r="AY320" s="34">
        <v>0.7333034807309261</v>
      </c>
      <c r="AZ320" s="38">
        <v>0.53595561664066571</v>
      </c>
      <c r="BB320" s="6">
        <v>1916</v>
      </c>
      <c r="BC320" s="74">
        <f t="shared" si="398"/>
        <v>11137.900319978857</v>
      </c>
      <c r="BD320" s="74">
        <f t="shared" si="398"/>
        <v>3075.3705962142376</v>
      </c>
      <c r="BE320" s="74">
        <f t="shared" si="398"/>
        <v>29.570871117444597</v>
      </c>
      <c r="BF320" s="74">
        <f t="shared" si="398"/>
        <v>349.94097231844239</v>
      </c>
      <c r="BG320" s="74">
        <f t="shared" si="398"/>
        <v>956.12483279737557</v>
      </c>
      <c r="BH320" s="74">
        <f t="shared" si="398"/>
        <v>157.71131262637118</v>
      </c>
      <c r="BI320" s="74">
        <f t="shared" si="398"/>
        <v>611.13133642718856</v>
      </c>
      <c r="BJ320" s="74">
        <f t="shared" si="398"/>
        <v>732.21675746807864</v>
      </c>
      <c r="BK320" s="74">
        <f t="shared" si="398"/>
        <v>1322.5332700953645</v>
      </c>
      <c r="BL320" s="74">
        <f t="shared" si="398"/>
        <v>968.58312009020062</v>
      </c>
      <c r="BM320" s="74">
        <f t="shared" si="398"/>
        <v>1023.6324984864755</v>
      </c>
      <c r="BN320" s="74">
        <f t="shared" si="398"/>
        <v>835.63226848332897</v>
      </c>
      <c r="BO320" s="74">
        <f t="shared" si="398"/>
        <v>949.07739446615074</v>
      </c>
      <c r="BP320" s="74">
        <f t="shared" si="398"/>
        <v>541.37116533539131</v>
      </c>
      <c r="BQ320" s="74">
        <f t="shared" si="399"/>
        <v>11552.896395926049</v>
      </c>
      <c r="BR320" s="128">
        <f t="shared" si="400"/>
        <v>6226.9657473442376</v>
      </c>
      <c r="BS320" s="129">
        <f t="shared" si="405"/>
        <v>2777.4976134994313</v>
      </c>
      <c r="BT320" s="129">
        <f t="shared" si="406"/>
        <v>612.77205108990495</v>
      </c>
      <c r="BU320" s="130">
        <f t="shared" si="401"/>
        <v>4910.9345726346191</v>
      </c>
      <c r="BV320" s="130">
        <f t="shared" si="402"/>
        <v>297.87298271480631</v>
      </c>
      <c r="BW320" s="131">
        <f t="shared" si="403"/>
        <v>222.86021739342402</v>
      </c>
      <c r="BX320" s="34">
        <v>0.90314241051745558</v>
      </c>
      <c r="BY320" s="34">
        <v>0.7333034807309261</v>
      </c>
      <c r="BZ320" s="38">
        <v>0.53595561664066571</v>
      </c>
    </row>
    <row r="321" spans="2:78">
      <c r="B321" s="6">
        <v>1917</v>
      </c>
      <c r="C321" s="43">
        <v>9213.3238742606572</v>
      </c>
      <c r="D321" s="144">
        <f t="shared" ref="D321:P321" si="411">$C321*D1721/$Q1721</f>
        <v>829.74505403451121</v>
      </c>
      <c r="E321" s="144">
        <f t="shared" si="411"/>
        <v>342.34846877116649</v>
      </c>
      <c r="F321" s="144">
        <f t="shared" si="411"/>
        <v>520.78388312246125</v>
      </c>
      <c r="G321" s="144">
        <f t="shared" si="411"/>
        <v>502.29451548708897</v>
      </c>
      <c r="H321" s="144">
        <f t="shared" si="411"/>
        <v>874.94417733799412</v>
      </c>
      <c r="I321" s="144">
        <f t="shared" si="411"/>
        <v>832.0645645060107</v>
      </c>
      <c r="J321" s="144">
        <f t="shared" si="411"/>
        <v>597.2058235965884</v>
      </c>
      <c r="K321" s="144">
        <f t="shared" si="411"/>
        <v>1123.7586634083561</v>
      </c>
      <c r="L321" s="144">
        <f t="shared" si="411"/>
        <v>808.60963989774132</v>
      </c>
      <c r="M321" s="144">
        <f t="shared" si="411"/>
        <v>844.25329615943474</v>
      </c>
      <c r="N321" s="144">
        <f t="shared" si="411"/>
        <v>699.94916872650117</v>
      </c>
      <c r="O321" s="144">
        <f t="shared" si="411"/>
        <v>787.73661744435162</v>
      </c>
      <c r="P321" s="144">
        <f t="shared" si="411"/>
        <v>449.63000176845162</v>
      </c>
      <c r="Q321" s="127">
        <f t="shared" si="376"/>
        <v>9213.3238742606572</v>
      </c>
      <c r="R321" s="128">
        <f t="shared" si="377"/>
        <v>4932.2945427988361</v>
      </c>
      <c r="S321" s="129">
        <f t="shared" si="378"/>
        <v>749.3779482156649</v>
      </c>
      <c r="T321" s="129">
        <f t="shared" si="379"/>
        <v>513.27516176186157</v>
      </c>
      <c r="U321" s="130">
        <f t="shared" si="380"/>
        <v>4281.0293314618211</v>
      </c>
      <c r="V321" s="130">
        <f t="shared" si="381"/>
        <v>80.367105818846312</v>
      </c>
      <c r="W321" s="131">
        <f t="shared" si="382"/>
        <v>186.6740069646396</v>
      </c>
      <c r="X321" s="46">
        <v>0.90314241051745558</v>
      </c>
      <c r="Y321">
        <v>0.7333034807309261</v>
      </c>
      <c r="Z321" s="38">
        <v>0.68456393979820251</v>
      </c>
      <c r="AB321" s="6">
        <v>1917</v>
      </c>
      <c r="AC321" s="74">
        <f t="shared" si="383"/>
        <v>7637.8454917620847</v>
      </c>
      <c r="AD321" s="3">
        <v>1264.8911764177165</v>
      </c>
      <c r="AE321" s="3">
        <v>17.446774847140919</v>
      </c>
      <c r="AF321" s="3">
        <v>135.73913551139503</v>
      </c>
      <c r="AG321" s="3">
        <v>462.33953344923452</v>
      </c>
      <c r="AH321" s="3">
        <v>82.872180523919383</v>
      </c>
      <c r="AI321" s="3">
        <v>248.61654157175823</v>
      </c>
      <c r="AJ321" s="74">
        <f t="shared" si="384"/>
        <v>495.08362776157173</v>
      </c>
      <c r="AK321" s="74">
        <f t="shared" si="385"/>
        <v>931.59593196552714</v>
      </c>
      <c r="AL321" s="74">
        <f t="shared" si="386"/>
        <v>670.33739147522749</v>
      </c>
      <c r="AM321" s="74">
        <f t="shared" si="387"/>
        <v>699.88598251617134</v>
      </c>
      <c r="AN321" s="74">
        <f t="shared" si="388"/>
        <v>580.25786087426945</v>
      </c>
      <c r="AO321" s="74">
        <f t="shared" si="389"/>
        <v>653.03365586136749</v>
      </c>
      <c r="AP321" s="74">
        <f t="shared" si="390"/>
        <v>372.74327146604639</v>
      </c>
      <c r="AQ321" s="127">
        <f t="shared" si="391"/>
        <v>6614.8430642413459</v>
      </c>
      <c r="AR321" s="128">
        <f t="shared" si="392"/>
        <v>3009.9797688777599</v>
      </c>
      <c r="AS321" s="129">
        <f t="shared" si="393"/>
        <v>1142.3768661121567</v>
      </c>
      <c r="AT321" s="129">
        <f t="shared" si="394"/>
        <v>425.50510910058324</v>
      </c>
      <c r="AU321" s="130">
        <f t="shared" si="395"/>
        <v>4627.8657228843249</v>
      </c>
      <c r="AV321" s="130">
        <f t="shared" si="396"/>
        <v>122.51431030555977</v>
      </c>
      <c r="AW321" s="131">
        <f t="shared" si="397"/>
        <v>154.75275177368621</v>
      </c>
      <c r="AX321" s="46">
        <v>0.90314241051745558</v>
      </c>
      <c r="AY321">
        <v>0.7333034807309261</v>
      </c>
      <c r="AZ321" s="38">
        <v>0.68456393979820251</v>
      </c>
      <c r="BB321" s="6">
        <v>1917</v>
      </c>
      <c r="BC321" s="74">
        <f t="shared" si="398"/>
        <v>11157.241928363313</v>
      </c>
      <c r="BD321" s="74">
        <f t="shared" si="398"/>
        <v>1847.7326994328453</v>
      </c>
      <c r="BE321" s="74">
        <f t="shared" si="398"/>
        <v>25.485968268039247</v>
      </c>
      <c r="BF321" s="74">
        <f t="shared" si="398"/>
        <v>198.28554736816631</v>
      </c>
      <c r="BG321" s="74">
        <f t="shared" si="398"/>
        <v>675.37815910304028</v>
      </c>
      <c r="BH321" s="74">
        <f t="shared" si="398"/>
        <v>121.05834927318645</v>
      </c>
      <c r="BI321" s="74">
        <f t="shared" si="398"/>
        <v>363.1750478195595</v>
      </c>
      <c r="BJ321" s="74">
        <f t="shared" si="398"/>
        <v>723.21020576619003</v>
      </c>
      <c r="BK321" s="74">
        <f t="shared" si="398"/>
        <v>1360.8603635186296</v>
      </c>
      <c r="BL321" s="74">
        <f t="shared" si="398"/>
        <v>979.21808687853354</v>
      </c>
      <c r="BM321" s="74">
        <f t="shared" si="398"/>
        <v>1022.3821937253742</v>
      </c>
      <c r="BN321" s="74">
        <f t="shared" si="398"/>
        <v>847.63135645929481</v>
      </c>
      <c r="BO321" s="74">
        <f t="shared" si="398"/>
        <v>953.94106802334693</v>
      </c>
      <c r="BP321" s="74">
        <f t="shared" si="398"/>
        <v>544.49737971287914</v>
      </c>
      <c r="BQ321" s="74">
        <f t="shared" si="399"/>
        <v>9662.8564253490858</v>
      </c>
      <c r="BR321" s="128">
        <f t="shared" si="400"/>
        <v>4396.9300658241646</v>
      </c>
      <c r="BS321" s="129">
        <f t="shared" si="405"/>
        <v>1668.765764157705</v>
      </c>
      <c r="BT321" s="129">
        <f t="shared" si="406"/>
        <v>621.57102406827721</v>
      </c>
      <c r="BU321" s="130">
        <f t="shared" si="401"/>
        <v>6760.3118625391489</v>
      </c>
      <c r="BV321" s="130">
        <f t="shared" si="402"/>
        <v>178.96693527514026</v>
      </c>
      <c r="BW321" s="131">
        <f t="shared" si="403"/>
        <v>226.0603323910176</v>
      </c>
      <c r="BX321" s="46">
        <v>0.90314241051745558</v>
      </c>
      <c r="BY321">
        <v>0.7333034807309261</v>
      </c>
      <c r="BZ321" s="38">
        <v>0.68456393979820251</v>
      </c>
    </row>
    <row r="322" spans="2:78">
      <c r="B322" s="6">
        <v>1918</v>
      </c>
      <c r="C322" s="43">
        <v>15222.612091033414</v>
      </c>
      <c r="D322" s="144">
        <f t="shared" ref="D322:P322" si="412">$C322*D1722/$Q1722</f>
        <v>1357.0751763841574</v>
      </c>
      <c r="E322" s="144">
        <f t="shared" si="412"/>
        <v>562.28031279630454</v>
      </c>
      <c r="F322" s="144">
        <f t="shared" si="412"/>
        <v>850.03325954455192</v>
      </c>
      <c r="G322" s="144">
        <f t="shared" si="412"/>
        <v>822.50462519169503</v>
      </c>
      <c r="H322" s="144">
        <f t="shared" si="412"/>
        <v>1435.5867941131955</v>
      </c>
      <c r="I322" s="144">
        <f t="shared" si="412"/>
        <v>1367.1292829625702</v>
      </c>
      <c r="J322" s="144">
        <f t="shared" si="412"/>
        <v>987.31462340864539</v>
      </c>
      <c r="K322" s="144">
        <f t="shared" si="412"/>
        <v>1904.3061926743287</v>
      </c>
      <c r="L322" s="144">
        <f t="shared" si="412"/>
        <v>1381.5170328961419</v>
      </c>
      <c r="M322" s="144">
        <f t="shared" si="412"/>
        <v>1391.3515086495031</v>
      </c>
      <c r="N322" s="144">
        <f t="shared" si="412"/>
        <v>1167.0206611370752</v>
      </c>
      <c r="O322" s="144">
        <f t="shared" si="412"/>
        <v>1269.1748166969421</v>
      </c>
      <c r="P322" s="144">
        <f t="shared" si="412"/>
        <v>727.31780457830257</v>
      </c>
      <c r="Q322" s="127">
        <f t="shared" si="376"/>
        <v>15222.612091033414</v>
      </c>
      <c r="R322" s="128">
        <f t="shared" si="377"/>
        <v>8108.0108306949896</v>
      </c>
      <c r="S322" s="129">
        <f t="shared" si="378"/>
        <v>1228.500229668015</v>
      </c>
      <c r="T322" s="129">
        <f t="shared" si="379"/>
        <v>854.66170301001193</v>
      </c>
      <c r="U322" s="130">
        <f t="shared" si="380"/>
        <v>7114.6012603384243</v>
      </c>
      <c r="V322" s="130">
        <f t="shared" si="381"/>
        <v>128.57494671614245</v>
      </c>
      <c r="W322" s="131">
        <f t="shared" si="382"/>
        <v>312.35895812706326</v>
      </c>
      <c r="X322" s="46">
        <v>0.90525584068325349</v>
      </c>
      <c r="Y322">
        <v>0.7323449630936959</v>
      </c>
      <c r="Z322" s="38">
        <v>1.1049866863756583</v>
      </c>
      <c r="AB322" s="6">
        <v>1918</v>
      </c>
      <c r="AC322" s="74">
        <f t="shared" si="383"/>
        <v>12619.5454234667</v>
      </c>
      <c r="AD322" s="3">
        <v>957.31811360668041</v>
      </c>
      <c r="AE322" s="3">
        <v>17.860412567288819</v>
      </c>
      <c r="AF322" s="3">
        <v>98.455480138403928</v>
      </c>
      <c r="AG322" s="3">
        <v>410.78948904764292</v>
      </c>
      <c r="AH322" s="3">
        <v>78.585815296070805</v>
      </c>
      <c r="AI322" s="3">
        <v>185.74829069980382</v>
      </c>
      <c r="AJ322" s="74">
        <f t="shared" si="384"/>
        <v>818.48382280576698</v>
      </c>
      <c r="AK322" s="74">
        <f t="shared" si="385"/>
        <v>1578.6698337270184</v>
      </c>
      <c r="AL322" s="74">
        <f t="shared" si="386"/>
        <v>1145.2776202709017</v>
      </c>
      <c r="AM322" s="74">
        <f t="shared" si="387"/>
        <v>1153.4304006704381</v>
      </c>
      <c r="AN322" s="74">
        <f t="shared" si="388"/>
        <v>967.46012808263526</v>
      </c>
      <c r="AO322" s="74">
        <f t="shared" si="389"/>
        <v>1052.1459230417649</v>
      </c>
      <c r="AP322" s="74">
        <f t="shared" si="390"/>
        <v>602.94645999541285</v>
      </c>
      <c r="AQ322" s="127">
        <f t="shared" si="391"/>
        <v>9067.1717899498308</v>
      </c>
      <c r="AR322" s="128">
        <f t="shared" si="392"/>
        <v>3185.0556760845989</v>
      </c>
      <c r="AS322" s="129">
        <f t="shared" si="393"/>
        <v>866.61781373432189</v>
      </c>
      <c r="AT322" s="129">
        <f t="shared" si="394"/>
        <v>708.51455179529978</v>
      </c>
      <c r="AU322" s="130">
        <f t="shared" si="395"/>
        <v>9434.4897473821002</v>
      </c>
      <c r="AV322" s="130">
        <f t="shared" si="396"/>
        <v>90.700299872358528</v>
      </c>
      <c r="AW322" s="131">
        <f t="shared" si="397"/>
        <v>258.94557628733548</v>
      </c>
      <c r="AX322" s="46">
        <v>0.90525584068325349</v>
      </c>
      <c r="AY322">
        <v>0.7323449630936959</v>
      </c>
      <c r="AZ322" s="38">
        <v>1.1049866863756583</v>
      </c>
      <c r="BB322" s="6">
        <v>1918</v>
      </c>
      <c r="BC322" s="74">
        <f t="shared" si="398"/>
        <v>11420.540698873614</v>
      </c>
      <c r="BD322" s="74">
        <f t="shared" si="398"/>
        <v>866.36167241677015</v>
      </c>
      <c r="BE322" s="74">
        <f t="shared" si="398"/>
        <v>16.163464037626312</v>
      </c>
      <c r="BF322" s="74">
        <f t="shared" si="398"/>
        <v>89.101055562340392</v>
      </c>
      <c r="BG322" s="74">
        <f t="shared" si="398"/>
        <v>371.75967286540526</v>
      </c>
      <c r="BH322" s="74">
        <f t="shared" si="398"/>
        <v>71.119241765555785</v>
      </c>
      <c r="BI322" s="74">
        <f t="shared" si="398"/>
        <v>168.10002599131374</v>
      </c>
      <c r="BJ322" s="74">
        <f t="shared" si="398"/>
        <v>740.71826647104956</v>
      </c>
      <c r="BK322" s="74">
        <f t="shared" si="398"/>
        <v>1428.6776964752712</v>
      </c>
      <c r="BL322" s="74">
        <f t="shared" si="398"/>
        <v>1036.4628229389778</v>
      </c>
      <c r="BM322" s="74">
        <f t="shared" si="398"/>
        <v>1043.8409936446153</v>
      </c>
      <c r="BN322" s="74">
        <f t="shared" si="398"/>
        <v>875.54007664643598</v>
      </c>
      <c r="BO322" s="74">
        <f t="shared" si="398"/>
        <v>952.17972851129059</v>
      </c>
      <c r="BP322" s="74">
        <f t="shared" si="398"/>
        <v>545.65947936718521</v>
      </c>
      <c r="BQ322" s="74">
        <f t="shared" si="399"/>
        <v>8205.6841966938373</v>
      </c>
      <c r="BR322" s="128">
        <f t="shared" si="400"/>
        <v>2882.4380559113697</v>
      </c>
      <c r="BS322" s="129">
        <f t="shared" si="405"/>
        <v>784.27896409939274</v>
      </c>
      <c r="BT322" s="129">
        <f t="shared" si="406"/>
        <v>641.19736511868587</v>
      </c>
      <c r="BU322" s="130">
        <f t="shared" si="401"/>
        <v>8538.1026429622434</v>
      </c>
      <c r="BV322" s="130">
        <f t="shared" si="402"/>
        <v>82.08270831737741</v>
      </c>
      <c r="BW322" s="131">
        <f t="shared" si="403"/>
        <v>234.34271152775011</v>
      </c>
      <c r="BX322" s="46">
        <v>0.90525584068325349</v>
      </c>
      <c r="BY322">
        <v>0.7323449630936959</v>
      </c>
      <c r="BZ322" s="38">
        <v>1.1049866863756583</v>
      </c>
    </row>
    <row r="323" spans="2:78">
      <c r="B323" s="6">
        <v>1919</v>
      </c>
      <c r="C323" s="43">
        <v>21925.640544144975</v>
      </c>
      <c r="D323" s="144">
        <f t="shared" ref="D323:P323" si="413">$C323*D1723/$Q1723</f>
        <v>1961.1535589825987</v>
      </c>
      <c r="E323" s="144">
        <f t="shared" si="413"/>
        <v>797.71641556214331</v>
      </c>
      <c r="F323" s="144">
        <f t="shared" si="413"/>
        <v>1220.2370480722025</v>
      </c>
      <c r="G323" s="144">
        <f t="shared" si="413"/>
        <v>1183.1457638862769</v>
      </c>
      <c r="H323" s="144">
        <f t="shared" si="413"/>
        <v>2071.382310579686</v>
      </c>
      <c r="I323" s="144">
        <f t="shared" si="413"/>
        <v>1979.4877961960253</v>
      </c>
      <c r="J323" s="144">
        <f t="shared" si="413"/>
        <v>1421.1936889331832</v>
      </c>
      <c r="K323" s="144">
        <f t="shared" si="413"/>
        <v>2756.7550100463045</v>
      </c>
      <c r="L323" s="144">
        <f t="shared" si="413"/>
        <v>1989.0498259328374</v>
      </c>
      <c r="M323" s="144">
        <f t="shared" si="413"/>
        <v>2019.5051131730474</v>
      </c>
      <c r="N323" s="144">
        <f t="shared" si="413"/>
        <v>1687.5113421975495</v>
      </c>
      <c r="O323" s="144">
        <f t="shared" si="413"/>
        <v>1801.5739410016158</v>
      </c>
      <c r="P323" s="144">
        <f t="shared" si="413"/>
        <v>1036.9287295815068</v>
      </c>
      <c r="Q323" s="127">
        <f t="shared" si="376"/>
        <v>21925.640544144982</v>
      </c>
      <c r="R323" s="128">
        <f t="shared" si="377"/>
        <v>11690.673690041342</v>
      </c>
      <c r="S323" s="129">
        <f t="shared" si="378"/>
        <v>1770.8395492112957</v>
      </c>
      <c r="T323" s="129">
        <f t="shared" si="379"/>
        <v>1246.6711176005281</v>
      </c>
      <c r="U323" s="130">
        <f t="shared" si="380"/>
        <v>10234.966854103634</v>
      </c>
      <c r="V323" s="130">
        <f t="shared" si="381"/>
        <v>190.31400977130306</v>
      </c>
      <c r="W323" s="131">
        <f t="shared" si="382"/>
        <v>440.84022459702146</v>
      </c>
      <c r="X323" s="46">
        <v>0.90295812946435794</v>
      </c>
      <c r="Y323">
        <v>0.73876310423908598</v>
      </c>
      <c r="Z323" s="38">
        <v>1.5447475388595528</v>
      </c>
      <c r="AB323" s="6">
        <v>1919</v>
      </c>
      <c r="AC323" s="74">
        <f t="shared" si="383"/>
        <v>18176.356011096184</v>
      </c>
      <c r="AD323" s="3">
        <v>733.94085194082891</v>
      </c>
      <c r="AE323" s="3">
        <v>17.90099638880071</v>
      </c>
      <c r="AF323" s="3">
        <v>103.99788203043258</v>
      </c>
      <c r="AG323" s="3">
        <v>369.95392536854808</v>
      </c>
      <c r="AH323" s="3">
        <v>74.587484953336286</v>
      </c>
      <c r="AI323" s="3">
        <v>140.2244717122723</v>
      </c>
      <c r="AJ323" s="74">
        <f t="shared" si="384"/>
        <v>1178.1695681256087</v>
      </c>
      <c r="AK323" s="74">
        <f t="shared" si="385"/>
        <v>2285.3499033283865</v>
      </c>
      <c r="AL323" s="74">
        <f t="shared" si="386"/>
        <v>1648.9223056983221</v>
      </c>
      <c r="AM323" s="74">
        <f t="shared" si="387"/>
        <v>1674.1697388204564</v>
      </c>
      <c r="AN323" s="74">
        <f t="shared" si="388"/>
        <v>1398.9469026817685</v>
      </c>
      <c r="AO323" s="74">
        <f t="shared" si="389"/>
        <v>1493.5047970903395</v>
      </c>
      <c r="AP323" s="74">
        <f t="shared" si="390"/>
        <v>859.61391682306908</v>
      </c>
      <c r="AQ323" s="127">
        <f t="shared" si="391"/>
        <v>11979.282744962169</v>
      </c>
      <c r="AR323" s="128">
        <f t="shared" si="392"/>
        <v>3581.0425438758048</v>
      </c>
      <c r="AS323" s="129">
        <f t="shared" si="393"/>
        <v>662.71785880596815</v>
      </c>
      <c r="AT323" s="129">
        <f t="shared" si="394"/>
        <v>1033.4903564908377</v>
      </c>
      <c r="AU323" s="130">
        <f t="shared" si="395"/>
        <v>14595.31346722038</v>
      </c>
      <c r="AV323" s="130">
        <f t="shared" si="396"/>
        <v>71.222993134860758</v>
      </c>
      <c r="AW323" s="131">
        <f t="shared" si="397"/>
        <v>365.45654619093079</v>
      </c>
      <c r="AX323" s="46">
        <v>0.90295812946435794</v>
      </c>
      <c r="AY323">
        <v>0.73876310423908598</v>
      </c>
      <c r="AZ323" s="38">
        <v>1.5447475388595528</v>
      </c>
      <c r="BB323" s="6">
        <v>1919</v>
      </c>
      <c r="BC323" s="74">
        <f t="shared" si="398"/>
        <v>11766.554439384521</v>
      </c>
      <c r="BD323" s="74">
        <f t="shared" si="398"/>
        <v>475.12025976922962</v>
      </c>
      <c r="BE323" s="74">
        <f t="shared" si="398"/>
        <v>11.588299018761703</v>
      </c>
      <c r="BF323" s="74">
        <f t="shared" si="398"/>
        <v>67.323546025657706</v>
      </c>
      <c r="BG323" s="74">
        <f t="shared" si="398"/>
        <v>239.49151305440856</v>
      </c>
      <c r="BH323" s="74">
        <f t="shared" si="398"/>
        <v>48.284579244840423</v>
      </c>
      <c r="BI323" s="74">
        <f t="shared" si="398"/>
        <v>90.775008980300044</v>
      </c>
      <c r="BJ323" s="74">
        <f t="shared" si="398"/>
        <v>762.69392796406123</v>
      </c>
      <c r="BK323" s="74">
        <f t="shared" si="398"/>
        <v>1479.432623026285</v>
      </c>
      <c r="BL323" s="74">
        <f t="shared" si="398"/>
        <v>1067.4380532858327</v>
      </c>
      <c r="BM323" s="74">
        <f t="shared" si="398"/>
        <v>1083.7821046515164</v>
      </c>
      <c r="BN323" s="74">
        <f t="shared" si="398"/>
        <v>905.61523322741448</v>
      </c>
      <c r="BO323" s="74">
        <f t="shared" si="398"/>
        <v>966.82775632900859</v>
      </c>
      <c r="BP323" s="74">
        <f t="shared" si="398"/>
        <v>556.4753431863046</v>
      </c>
      <c r="BQ323" s="74">
        <f t="shared" si="399"/>
        <v>7754.8482477636207</v>
      </c>
      <c r="BR323" s="128">
        <f t="shared" si="400"/>
        <v>2318.2056962651614</v>
      </c>
      <c r="BS323" s="129">
        <f t="shared" si="405"/>
        <v>429.01370103184342</v>
      </c>
      <c r="BT323" s="129">
        <f t="shared" si="406"/>
        <v>669.03512094528855</v>
      </c>
      <c r="BU323" s="130">
        <f t="shared" si="401"/>
        <v>9448.3487431193607</v>
      </c>
      <c r="BV323" s="130">
        <f t="shared" si="402"/>
        <v>46.106558737386194</v>
      </c>
      <c r="BW323" s="131">
        <f t="shared" si="403"/>
        <v>236.58011228212592</v>
      </c>
      <c r="BX323" s="46">
        <v>0.90295812946435794</v>
      </c>
      <c r="BY323">
        <v>0.73876310423908598</v>
      </c>
      <c r="BZ323" s="38">
        <v>1.5447475388595528</v>
      </c>
    </row>
    <row r="324" spans="2:78">
      <c r="B324" s="6">
        <v>1920</v>
      </c>
      <c r="C324" s="43">
        <v>27416.061349612108</v>
      </c>
      <c r="D324" s="144">
        <f t="shared" ref="D324:P324" si="414">$C324*D1724/$Q1724</f>
        <v>2506.5838034937019</v>
      </c>
      <c r="E324" s="144">
        <f t="shared" si="414"/>
        <v>1019.3200540166005</v>
      </c>
      <c r="F324" s="144">
        <f t="shared" si="414"/>
        <v>1572.475754606287</v>
      </c>
      <c r="G324" s="144">
        <f t="shared" si="414"/>
        <v>1508.9298554154896</v>
      </c>
      <c r="H324" s="144">
        <f t="shared" si="414"/>
        <v>2590.2503525065695</v>
      </c>
      <c r="I324" s="144">
        <f t="shared" si="414"/>
        <v>2518.6974141646283</v>
      </c>
      <c r="J324" s="144">
        <f t="shared" si="414"/>
        <v>1795.0149744192067</v>
      </c>
      <c r="K324" s="144">
        <f t="shared" si="414"/>
        <v>3511.5625157820737</v>
      </c>
      <c r="L324" s="144">
        <f t="shared" si="414"/>
        <v>2531.7426919424656</v>
      </c>
      <c r="M324" s="144">
        <f t="shared" si="414"/>
        <v>2120.1558111383656</v>
      </c>
      <c r="N324" s="144">
        <f t="shared" si="414"/>
        <v>2133.2521303180379</v>
      </c>
      <c r="O324" s="144">
        <f t="shared" si="414"/>
        <v>2290.172782369445</v>
      </c>
      <c r="P324" s="144">
        <f t="shared" si="414"/>
        <v>1317.903209439241</v>
      </c>
      <c r="Q324" s="127">
        <f t="shared" si="376"/>
        <v>27416.061349612108</v>
      </c>
      <c r="R324" s="128">
        <f t="shared" si="377"/>
        <v>14856.333138239486</v>
      </c>
      <c r="S324" s="129">
        <f t="shared" si="378"/>
        <v>2272.8197047730164</v>
      </c>
      <c r="T324" s="129">
        <f t="shared" si="379"/>
        <v>1578.8250283376872</v>
      </c>
      <c r="U324" s="130">
        <f t="shared" si="380"/>
        <v>12559.728211372621</v>
      </c>
      <c r="V324" s="130">
        <f t="shared" si="381"/>
        <v>233.76409872068552</v>
      </c>
      <c r="W324" s="131">
        <f t="shared" si="382"/>
        <v>554.4271019803507</v>
      </c>
      <c r="X324" s="46">
        <v>0.90673996281518188</v>
      </c>
      <c r="Y324">
        <v>0.74010240322708909</v>
      </c>
      <c r="Z324" s="38">
        <v>1.8801527439944632</v>
      </c>
      <c r="AB324" s="6">
        <v>1920</v>
      </c>
      <c r="AC324" s="74">
        <f t="shared" si="383"/>
        <v>22727.914858828437</v>
      </c>
      <c r="AD324" s="3">
        <v>831.98305624346062</v>
      </c>
      <c r="AE324" s="3">
        <v>25.999470507608144</v>
      </c>
      <c r="AF324" s="3">
        <v>237.51184787508777</v>
      </c>
      <c r="AG324" s="3">
        <v>493.98993964455474</v>
      </c>
      <c r="AH324" s="3">
        <v>103.99788203043258</v>
      </c>
      <c r="AI324" s="3">
        <v>155.99682304564885</v>
      </c>
      <c r="AJ324" s="74">
        <f t="shared" si="384"/>
        <v>1488.0674137935223</v>
      </c>
      <c r="AK324" s="74">
        <f t="shared" si="385"/>
        <v>2911.085325583339</v>
      </c>
      <c r="AL324" s="74">
        <f t="shared" si="386"/>
        <v>2098.8146916203041</v>
      </c>
      <c r="AM324" s="74">
        <f t="shared" si="387"/>
        <v>1757.6091674337049</v>
      </c>
      <c r="AN324" s="74">
        <f t="shared" si="388"/>
        <v>1768.4660160336532</v>
      </c>
      <c r="AO324" s="74">
        <f t="shared" si="389"/>
        <v>1898.5532365842698</v>
      </c>
      <c r="AP324" s="74">
        <f t="shared" si="390"/>
        <v>1092.5417606251308</v>
      </c>
      <c r="AQ324" s="127">
        <f t="shared" si="391"/>
        <v>14864.616631020717</v>
      </c>
      <c r="AR324" s="128">
        <f t="shared" si="392"/>
        <v>4568.8016108698539</v>
      </c>
      <c r="AS324" s="129">
        <f t="shared" si="393"/>
        <v>754.39228548105689</v>
      </c>
      <c r="AT324" s="129">
        <f t="shared" si="394"/>
        <v>1308.8459484919426</v>
      </c>
      <c r="AU324" s="130">
        <f t="shared" si="395"/>
        <v>18159.113247958583</v>
      </c>
      <c r="AV324" s="130">
        <f t="shared" si="396"/>
        <v>77.590770762403736</v>
      </c>
      <c r="AW324" s="131">
        <f t="shared" si="397"/>
        <v>459.62006754171057</v>
      </c>
      <c r="AX324" s="46">
        <v>0.90673996281518188</v>
      </c>
      <c r="AY324">
        <v>0.74010240322708909</v>
      </c>
      <c r="AZ324" s="38">
        <v>1.8801527439944632</v>
      </c>
      <c r="BB324" s="6">
        <v>1920</v>
      </c>
      <c r="BC324" s="74">
        <f t="shared" si="398"/>
        <v>12088.334275725934</v>
      </c>
      <c r="BD324" s="74">
        <f t="shared" si="398"/>
        <v>442.50822647306717</v>
      </c>
      <c r="BE324" s="74">
        <f t="shared" si="398"/>
        <v>13.828382077283349</v>
      </c>
      <c r="BF324" s="74">
        <f t="shared" si="398"/>
        <v>126.32582572545883</v>
      </c>
      <c r="BG324" s="74">
        <f t="shared" si="398"/>
        <v>262.73925946838364</v>
      </c>
      <c r="BH324" s="74">
        <f t="shared" si="398"/>
        <v>55.313528309133396</v>
      </c>
      <c r="BI324" s="74">
        <f t="shared" si="398"/>
        <v>82.97029246370009</v>
      </c>
      <c r="BJ324" s="74">
        <f t="shared" si="398"/>
        <v>791.46091643174736</v>
      </c>
      <c r="BK324" s="74">
        <f t="shared" si="398"/>
        <v>1548.3238449013543</v>
      </c>
      <c r="BL324" s="74">
        <f t="shared" si="398"/>
        <v>1116.3000975980731</v>
      </c>
      <c r="BM324" s="74">
        <f t="shared" si="398"/>
        <v>934.82254197049474</v>
      </c>
      <c r="BN324" s="74">
        <f t="shared" si="398"/>
        <v>940.59699228291061</v>
      </c>
      <c r="BO324" s="74">
        <f t="shared" si="398"/>
        <v>1009.7867009202209</v>
      </c>
      <c r="BP324" s="74">
        <f t="shared" si="398"/>
        <v>581.09202250450141</v>
      </c>
      <c r="BQ324" s="74">
        <f t="shared" si="399"/>
        <v>7906.0686311263289</v>
      </c>
      <c r="BR324" s="128">
        <f t="shared" si="400"/>
        <v>2430.0161917500614</v>
      </c>
      <c r="BS324" s="129">
        <f t="shared" si="405"/>
        <v>401.239892817601</v>
      </c>
      <c r="BT324" s="129">
        <f t="shared" si="406"/>
        <v>696.13809445675395</v>
      </c>
      <c r="BU324" s="130">
        <f t="shared" si="401"/>
        <v>9658.3180839758734</v>
      </c>
      <c r="BV324" s="130">
        <f t="shared" si="402"/>
        <v>41.268333655466165</v>
      </c>
      <c r="BW324" s="131">
        <f t="shared" si="403"/>
        <v>244.45889782615666</v>
      </c>
      <c r="BX324" s="46">
        <v>0.90673996281518188</v>
      </c>
      <c r="BY324">
        <v>0.74010240322708909</v>
      </c>
      <c r="BZ324" s="38">
        <v>1.8801527439944632</v>
      </c>
    </row>
    <row r="325" spans="2:78">
      <c r="B325" s="6">
        <v>1921</v>
      </c>
      <c r="C325" s="43">
        <v>22128.079403416097</v>
      </c>
      <c r="D325" s="144">
        <f t="shared" ref="D325:P325" si="415">$C325*D1725/$Q1725</f>
        <v>1982.8750344460645</v>
      </c>
      <c r="E325" s="144">
        <f t="shared" si="415"/>
        <v>808.01847936638114</v>
      </c>
      <c r="F325" s="144">
        <f t="shared" si="415"/>
        <v>1248.0624006614776</v>
      </c>
      <c r="G325" s="144">
        <f t="shared" si="415"/>
        <v>1193.6955419147184</v>
      </c>
      <c r="H325" s="144">
        <f t="shared" si="415"/>
        <v>2096.6205367524904</v>
      </c>
      <c r="I325" s="144">
        <f t="shared" si="415"/>
        <v>1995.3302667747712</v>
      </c>
      <c r="J325" s="144">
        <f t="shared" si="415"/>
        <v>1414.5724239757042</v>
      </c>
      <c r="K325" s="144">
        <f t="shared" si="415"/>
        <v>2796.294364657816</v>
      </c>
      <c r="L325" s="144">
        <f t="shared" si="415"/>
        <v>2006.2292349736267</v>
      </c>
      <c r="M325" s="144">
        <f t="shared" si="415"/>
        <v>2022.5392925976548</v>
      </c>
      <c r="N325" s="144">
        <f t="shared" si="415"/>
        <v>1698.2425159602067</v>
      </c>
      <c r="O325" s="144">
        <f t="shared" si="415"/>
        <v>1816.2677446237219</v>
      </c>
      <c r="P325" s="144">
        <f t="shared" si="415"/>
        <v>1049.3315667114596</v>
      </c>
      <c r="Q325" s="127">
        <f t="shared" si="376"/>
        <v>22128.079403416094</v>
      </c>
      <c r="R325" s="128">
        <f t="shared" si="377"/>
        <v>11812.101878521198</v>
      </c>
      <c r="S325" s="129">
        <f t="shared" si="378"/>
        <v>1797.9681306869311</v>
      </c>
      <c r="T325" s="129">
        <f t="shared" si="379"/>
        <v>1257.8340983887222</v>
      </c>
      <c r="U325" s="130">
        <f t="shared" si="380"/>
        <v>10315.977524894899</v>
      </c>
      <c r="V325" s="130">
        <f t="shared" si="381"/>
        <v>184.90690375913346</v>
      </c>
      <c r="W325" s="131">
        <f t="shared" si="382"/>
        <v>440.40841757148451</v>
      </c>
      <c r="X325" s="46">
        <v>0.90674808016290898</v>
      </c>
      <c r="Y325">
        <v>0.74066812399731241</v>
      </c>
      <c r="Z325" s="38">
        <v>1.4863049203994123</v>
      </c>
      <c r="AB325" s="6">
        <v>1921</v>
      </c>
      <c r="AC325" s="74">
        <f t="shared" si="383"/>
        <v>18344.177825431943</v>
      </c>
      <c r="AD325" s="3">
        <v>1781.3388590631585</v>
      </c>
      <c r="AE325" s="3">
        <v>59.377961968771942</v>
      </c>
      <c r="AF325" s="3">
        <v>108.47047198756556</v>
      </c>
      <c r="AG325" s="3">
        <v>118.75592393754388</v>
      </c>
      <c r="AH325" s="3">
        <v>237.51184787508777</v>
      </c>
      <c r="AI325" s="3">
        <v>296.88980984385972</v>
      </c>
      <c r="AJ325" s="74">
        <f t="shared" si="384"/>
        <v>1172.6805394758587</v>
      </c>
      <c r="AK325" s="74">
        <f t="shared" si="385"/>
        <v>2318.1280283013293</v>
      </c>
      <c r="AL325" s="74">
        <f t="shared" si="386"/>
        <v>1663.1640357931365</v>
      </c>
      <c r="AM325" s="74">
        <f t="shared" si="387"/>
        <v>1676.6850735634557</v>
      </c>
      <c r="AN325" s="74">
        <f t="shared" si="388"/>
        <v>1407.8430457310112</v>
      </c>
      <c r="AO325" s="74">
        <f t="shared" si="389"/>
        <v>1505.6859602930654</v>
      </c>
      <c r="AP325" s="74">
        <f t="shared" si="390"/>
        <v>869.8958688038</v>
      </c>
      <c r="AQ325" s="127">
        <f t="shared" si="391"/>
        <v>13216.427426637645</v>
      </c>
      <c r="AR325" s="128">
        <f t="shared" si="392"/>
        <v>4651.6566132280441</v>
      </c>
      <c r="AS325" s="129">
        <f t="shared" si="393"/>
        <v>1615.2255905751056</v>
      </c>
      <c r="AT325" s="129">
        <f t="shared" si="394"/>
        <v>1042.7444675642505</v>
      </c>
      <c r="AU325" s="130">
        <f t="shared" si="395"/>
        <v>13692.521212203899</v>
      </c>
      <c r="AV325" s="130">
        <f t="shared" si="396"/>
        <v>166.11326848805288</v>
      </c>
      <c r="AW325" s="131">
        <f t="shared" si="397"/>
        <v>365.09857816676072</v>
      </c>
      <c r="AX325" s="46">
        <v>0.90674808016290898</v>
      </c>
      <c r="AY325">
        <v>0.74066812399731241</v>
      </c>
      <c r="AZ325" s="38">
        <v>1.4863049203994123</v>
      </c>
      <c r="BB325" s="6">
        <v>1921</v>
      </c>
      <c r="BC325" s="74">
        <f t="shared" si="398"/>
        <v>12342.136242475966</v>
      </c>
      <c r="BD325" s="74">
        <f t="shared" si="398"/>
        <v>1198.50162279249</v>
      </c>
      <c r="BE325" s="74">
        <f t="shared" si="398"/>
        <v>39.950054093082997</v>
      </c>
      <c r="BF325" s="74">
        <f t="shared" si="398"/>
        <v>72.979958889200518</v>
      </c>
      <c r="BG325" s="74">
        <f t="shared" si="398"/>
        <v>79.900108186165994</v>
      </c>
      <c r="BH325" s="74">
        <f t="shared" si="398"/>
        <v>159.80021637233199</v>
      </c>
      <c r="BI325" s="74">
        <f t="shared" si="398"/>
        <v>199.75027046541501</v>
      </c>
      <c r="BJ325" s="74">
        <f t="shared" si="398"/>
        <v>788.99055192572882</v>
      </c>
      <c r="BK325" s="74">
        <f t="shared" si="398"/>
        <v>1559.6584499487376</v>
      </c>
      <c r="BL325" s="74">
        <f t="shared" si="398"/>
        <v>1118.9924846283877</v>
      </c>
      <c r="BM325" s="74">
        <f t="shared" si="398"/>
        <v>1128.0895666502151</v>
      </c>
      <c r="BN325" s="74">
        <f t="shared" si="398"/>
        <v>947.21010904860884</v>
      </c>
      <c r="BO325" s="74">
        <f t="shared" si="398"/>
        <v>1013.0397468430938</v>
      </c>
      <c r="BP325" s="74">
        <f t="shared" si="398"/>
        <v>585.27416337290617</v>
      </c>
      <c r="BQ325" s="74">
        <f t="shared" si="399"/>
        <v>8892.1373032163647</v>
      </c>
      <c r="BR325" s="128">
        <f t="shared" si="400"/>
        <v>3129.678539971469</v>
      </c>
      <c r="BS325" s="129">
        <f t="shared" si="405"/>
        <v>1086.7390455392213</v>
      </c>
      <c r="BT325" s="129">
        <f t="shared" si="406"/>
        <v>701.56833450032286</v>
      </c>
      <c r="BU325" s="130">
        <f t="shared" si="401"/>
        <v>9212.4577025044964</v>
      </c>
      <c r="BV325" s="130">
        <f t="shared" si="402"/>
        <v>111.76257725326877</v>
      </c>
      <c r="BW325" s="131">
        <f t="shared" si="403"/>
        <v>245.64177454828598</v>
      </c>
      <c r="BX325" s="46">
        <v>0.90674808016290898</v>
      </c>
      <c r="BY325">
        <v>0.74066812399731241</v>
      </c>
      <c r="BZ325" s="38">
        <v>1.4863049203994123</v>
      </c>
    </row>
    <row r="326" spans="2:78">
      <c r="B326" s="6">
        <v>1922</v>
      </c>
      <c r="C326" s="43">
        <v>22708.06829119832</v>
      </c>
      <c r="D326" s="144">
        <f t="shared" ref="D326:P326" si="416">$C326*D1726/$Q1726</f>
        <v>2000.3060810717493</v>
      </c>
      <c r="E326" s="144">
        <f t="shared" si="416"/>
        <v>829.57447244663626</v>
      </c>
      <c r="F326" s="144">
        <f t="shared" si="416"/>
        <v>1280.1120512719567</v>
      </c>
      <c r="G326" s="144">
        <f t="shared" si="416"/>
        <v>1227.8100251034853</v>
      </c>
      <c r="H326" s="144">
        <f t="shared" si="416"/>
        <v>2155.3559893972674</v>
      </c>
      <c r="I326" s="144">
        <f t="shared" si="416"/>
        <v>2044.7295090184393</v>
      </c>
      <c r="J326" s="144">
        <f t="shared" si="416"/>
        <v>1456.9747205865601</v>
      </c>
      <c r="K326" s="144">
        <f t="shared" si="416"/>
        <v>2851.6170479514826</v>
      </c>
      <c r="L326" s="144">
        <f t="shared" si="416"/>
        <v>2075.4228529821266</v>
      </c>
      <c r="M326" s="144">
        <f t="shared" si="416"/>
        <v>2083.5775887342134</v>
      </c>
      <c r="N326" s="144">
        <f t="shared" si="416"/>
        <v>1751.0106966413316</v>
      </c>
      <c r="O326" s="144">
        <f t="shared" si="416"/>
        <v>1866.6618281192104</v>
      </c>
      <c r="P326" s="144">
        <f t="shared" si="416"/>
        <v>1084.9154278738602</v>
      </c>
      <c r="Q326" s="127">
        <f t="shared" si="376"/>
        <v>22708.06829119832</v>
      </c>
      <c r="R326" s="128">
        <f t="shared" si="377"/>
        <v>12099.821317398446</v>
      </c>
      <c r="S326" s="129">
        <f t="shared" si="378"/>
        <v>1813.0000777435203</v>
      </c>
      <c r="T326" s="129">
        <f t="shared" si="379"/>
        <v>1292.2644718305808</v>
      </c>
      <c r="U326" s="130">
        <f t="shared" si="380"/>
        <v>10608.246973799874</v>
      </c>
      <c r="V326" s="130">
        <f t="shared" si="381"/>
        <v>187.30600332822905</v>
      </c>
      <c r="W326" s="131">
        <f t="shared" si="382"/>
        <v>458.74622481075085</v>
      </c>
      <c r="X326" s="46">
        <v>0.90636132884829712</v>
      </c>
      <c r="Y326">
        <v>0.73801060970633348</v>
      </c>
      <c r="Z326" s="38">
        <v>1.5268032147053365</v>
      </c>
      <c r="AB326" s="6">
        <v>1922</v>
      </c>
      <c r="AC326" s="74">
        <f t="shared" si="383"/>
        <v>18824.988613403406</v>
      </c>
      <c r="AD326" s="3">
        <v>1572.8218438197005</v>
      </c>
      <c r="AE326" s="3">
        <v>54.23523599378278</v>
      </c>
      <c r="AF326" s="3">
        <v>146.40660835607164</v>
      </c>
      <c r="AG326" s="3">
        <v>162.70570798134833</v>
      </c>
      <c r="AH326" s="3">
        <v>108.47047198756556</v>
      </c>
      <c r="AI326" s="3">
        <v>216.94094397513112</v>
      </c>
      <c r="AJ326" s="74">
        <f t="shared" si="384"/>
        <v>1207.8320433662582</v>
      </c>
      <c r="AK326" s="74">
        <f t="shared" si="385"/>
        <v>2363.990532751779</v>
      </c>
      <c r="AL326" s="74">
        <f t="shared" si="386"/>
        <v>1720.5255451221828</v>
      </c>
      <c r="AM326" s="74">
        <f t="shared" si="387"/>
        <v>1727.2858210606628</v>
      </c>
      <c r="AN326" s="74">
        <f t="shared" si="388"/>
        <v>1451.5878675156639</v>
      </c>
      <c r="AO326" s="74">
        <f t="shared" si="389"/>
        <v>1547.4626555108255</v>
      </c>
      <c r="AP326" s="74">
        <f t="shared" si="390"/>
        <v>899.39488970743002</v>
      </c>
      <c r="AQ326" s="127">
        <f t="shared" si="391"/>
        <v>13179.660167148402</v>
      </c>
      <c r="AR326" s="128">
        <f t="shared" si="392"/>
        <v>4393.4231552137626</v>
      </c>
      <c r="AS326" s="129">
        <f t="shared" si="393"/>
        <v>1425.5448964060527</v>
      </c>
      <c r="AT326" s="129">
        <f t="shared" si="394"/>
        <v>1071.2872471475516</v>
      </c>
      <c r="AU326" s="130">
        <f t="shared" si="395"/>
        <v>14431.565458189643</v>
      </c>
      <c r="AV326" s="130">
        <f t="shared" si="396"/>
        <v>147.2769474136478</v>
      </c>
      <c r="AW326" s="131">
        <f t="shared" si="397"/>
        <v>380.30062036811228</v>
      </c>
      <c r="AX326" s="46">
        <v>0.90636132884829712</v>
      </c>
      <c r="AY326">
        <v>0.73801060970633348</v>
      </c>
      <c r="AZ326" s="38">
        <v>1.5268032147053365</v>
      </c>
      <c r="BB326" s="6">
        <v>1922</v>
      </c>
      <c r="BC326" s="74">
        <f t="shared" si="398"/>
        <v>12329.675777527435</v>
      </c>
      <c r="BD326" s="74">
        <f t="shared" si="398"/>
        <v>1030.140511017489</v>
      </c>
      <c r="BE326" s="74">
        <f t="shared" si="398"/>
        <v>35.522086586809969</v>
      </c>
      <c r="BF326" s="74">
        <f t="shared" si="398"/>
        <v>95.890948450961446</v>
      </c>
      <c r="BG326" s="74">
        <f t="shared" si="398"/>
        <v>106.5662597604299</v>
      </c>
      <c r="BH326" s="74">
        <f t="shared" si="398"/>
        <v>71.044173173619939</v>
      </c>
      <c r="BI326" s="74">
        <f t="shared" si="398"/>
        <v>142.08834634723988</v>
      </c>
      <c r="BJ326" s="74">
        <f t="shared" si="398"/>
        <v>791.08560404712159</v>
      </c>
      <c r="BK326" s="74">
        <f t="shared" si="398"/>
        <v>1548.326929091523</v>
      </c>
      <c r="BL326" s="74">
        <f t="shared" si="398"/>
        <v>1126.88100768391</v>
      </c>
      <c r="BM326" s="74">
        <f t="shared" si="398"/>
        <v>1131.3087400028944</v>
      </c>
      <c r="BN326" s="74">
        <f t="shared" si="398"/>
        <v>950.7367115386977</v>
      </c>
      <c r="BO326" s="74">
        <f t="shared" si="398"/>
        <v>1013.5311745524954</v>
      </c>
      <c r="BP326" s="74">
        <f t="shared" si="398"/>
        <v>589.07060257991895</v>
      </c>
      <c r="BQ326" s="74">
        <f t="shared" si="399"/>
        <v>8632.1930948331101</v>
      </c>
      <c r="BR326" s="128">
        <f t="shared" si="400"/>
        <v>2877.5307209853268</v>
      </c>
      <c r="BS326" s="129">
        <f t="shared" si="405"/>
        <v>933.6795224662751</v>
      </c>
      <c r="BT326" s="129">
        <f t="shared" si="406"/>
        <v>701.65378015286876</v>
      </c>
      <c r="BU326" s="130">
        <f t="shared" si="401"/>
        <v>9452.1450565421073</v>
      </c>
      <c r="BV326" s="130">
        <f t="shared" si="402"/>
        <v>96.460988551213859</v>
      </c>
      <c r="BW326" s="131">
        <f t="shared" si="403"/>
        <v>249.08293138582894</v>
      </c>
      <c r="BX326" s="46">
        <v>0.90636132884829712</v>
      </c>
      <c r="BY326">
        <v>0.73801060970633348</v>
      </c>
      <c r="BZ326" s="38">
        <v>1.5268032147053365</v>
      </c>
    </row>
    <row r="327" spans="2:78">
      <c r="B327" s="6">
        <v>1923</v>
      </c>
      <c r="C327" s="43">
        <v>19414.47951800084</v>
      </c>
      <c r="D327" s="144">
        <f t="shared" ref="D327:P327" si="417">$C327*D1727/$Q1727</f>
        <v>1723.9257484482785</v>
      </c>
      <c r="E327" s="144">
        <f t="shared" si="417"/>
        <v>707.80816896412034</v>
      </c>
      <c r="F327" s="144">
        <f t="shared" si="417"/>
        <v>1093.93967882116</v>
      </c>
      <c r="G327" s="144">
        <f t="shared" si="417"/>
        <v>1054.5793098724225</v>
      </c>
      <c r="H327" s="144">
        <f t="shared" si="417"/>
        <v>1845.4216818242905</v>
      </c>
      <c r="I327" s="144">
        <f t="shared" si="417"/>
        <v>1754.8299285429609</v>
      </c>
      <c r="J327" s="144">
        <f t="shared" si="417"/>
        <v>1250.8824102150477</v>
      </c>
      <c r="K327" s="144">
        <f t="shared" si="417"/>
        <v>2420.3346872727925</v>
      </c>
      <c r="L327" s="144">
        <f t="shared" si="417"/>
        <v>1769.6260124411565</v>
      </c>
      <c r="M327" s="144">
        <f t="shared" si="417"/>
        <v>1778.356286056156</v>
      </c>
      <c r="N327" s="144">
        <f t="shared" si="417"/>
        <v>1495.1278777589325</v>
      </c>
      <c r="O327" s="144">
        <f t="shared" si="417"/>
        <v>1595.7484373751463</v>
      </c>
      <c r="P327" s="144">
        <f t="shared" si="417"/>
        <v>923.8992904083716</v>
      </c>
      <c r="Q327" s="127">
        <f t="shared" si="376"/>
        <v>19414.479518000837</v>
      </c>
      <c r="R327" s="128">
        <f t="shared" si="377"/>
        <v>10374.747019395179</v>
      </c>
      <c r="S327" s="129">
        <f t="shared" si="378"/>
        <v>1564.5318129948585</v>
      </c>
      <c r="T327" s="129">
        <f t="shared" si="379"/>
        <v>1102.7540281603194</v>
      </c>
      <c r="U327" s="130">
        <f t="shared" si="380"/>
        <v>9039.732498605661</v>
      </c>
      <c r="V327" s="130">
        <f t="shared" si="381"/>
        <v>159.39393545342</v>
      </c>
      <c r="W327" s="131">
        <f t="shared" si="382"/>
        <v>392.37384959861311</v>
      </c>
      <c r="X327" s="46">
        <v>0.90754013878098172</v>
      </c>
      <c r="Y327">
        <v>0.73756502341007268</v>
      </c>
      <c r="Z327" s="38">
        <v>1.320771013332976</v>
      </c>
      <c r="AB327" s="6">
        <v>1923</v>
      </c>
      <c r="AC327" s="74">
        <f t="shared" si="383"/>
        <v>16094.603520422696</v>
      </c>
      <c r="AD327" s="3">
        <v>1756.8793002728596</v>
      </c>
      <c r="AE327" s="3">
        <v>48.80220278535721</v>
      </c>
      <c r="AF327" s="3">
        <v>145.70760778923918</v>
      </c>
      <c r="AG327" s="3">
        <v>146.40660835607164</v>
      </c>
      <c r="AH327" s="3">
        <v>292.81321671214329</v>
      </c>
      <c r="AI327" s="3">
        <v>244.01101392678606</v>
      </c>
      <c r="AJ327" s="74">
        <f t="shared" si="384"/>
        <v>1036.9815180682745</v>
      </c>
      <c r="AK327" s="74">
        <f t="shared" si="385"/>
        <v>2006.4574557491449</v>
      </c>
      <c r="AL327" s="74">
        <f t="shared" si="386"/>
        <v>1467.0199643137187</v>
      </c>
      <c r="AM327" s="74">
        <f t="shared" si="387"/>
        <v>1474.2573611405533</v>
      </c>
      <c r="AN327" s="74">
        <f t="shared" si="388"/>
        <v>1239.4610106621551</v>
      </c>
      <c r="AO327" s="74">
        <f t="shared" si="389"/>
        <v>1322.8754545839963</v>
      </c>
      <c r="AP327" s="74">
        <f t="shared" si="390"/>
        <v>765.91251174854006</v>
      </c>
      <c r="AQ327" s="127">
        <f t="shared" si="391"/>
        <v>11947.58522610884</v>
      </c>
      <c r="AR327" s="128">
        <f t="shared" si="392"/>
        <v>4423.3437409738417</v>
      </c>
      <c r="AS327" s="129">
        <f t="shared" si="393"/>
        <v>1594.4384839910651</v>
      </c>
      <c r="AT327" s="129">
        <f t="shared" si="394"/>
        <v>914.18308934490483</v>
      </c>
      <c r="AU327" s="130">
        <f t="shared" si="395"/>
        <v>11671.259779448854</v>
      </c>
      <c r="AV327" s="130">
        <f t="shared" si="396"/>
        <v>162.44081628179447</v>
      </c>
      <c r="AW327" s="131">
        <f t="shared" si="397"/>
        <v>325.27792131725028</v>
      </c>
      <c r="AX327" s="46">
        <v>0.90754013878098172</v>
      </c>
      <c r="AY327">
        <v>0.73756502341007268</v>
      </c>
      <c r="AZ327" s="38">
        <v>1.320771013332976</v>
      </c>
      <c r="BB327" s="6">
        <v>1923</v>
      </c>
      <c r="BC327" s="74">
        <f t="shared" si="398"/>
        <v>12185.763737960782</v>
      </c>
      <c r="BD327" s="74">
        <f t="shared" si="398"/>
        <v>1330.1922002659348</v>
      </c>
      <c r="BE327" s="74">
        <f t="shared" si="398"/>
        <v>36.949783340720408</v>
      </c>
      <c r="BF327" s="74">
        <f t="shared" si="398"/>
        <v>110.32011326592101</v>
      </c>
      <c r="BG327" s="74">
        <f t="shared" si="398"/>
        <v>110.84935002216125</v>
      </c>
      <c r="BH327" s="74">
        <f t="shared" si="398"/>
        <v>221.69870004432249</v>
      </c>
      <c r="BI327" s="74">
        <f t="shared" si="398"/>
        <v>184.74891670360205</v>
      </c>
      <c r="BJ327" s="74">
        <f t="shared" si="398"/>
        <v>785.13346189468791</v>
      </c>
      <c r="BK327" s="74">
        <f t="shared" si="398"/>
        <v>1519.1561864201076</v>
      </c>
      <c r="BL327" s="74">
        <f t="shared" si="398"/>
        <v>1110.729982339393</v>
      </c>
      <c r="BM327" s="74">
        <f t="shared" si="398"/>
        <v>1116.2096580392488</v>
      </c>
      <c r="BN327" s="74">
        <f t="shared" si="398"/>
        <v>938.43747186301857</v>
      </c>
      <c r="BO327" s="74">
        <f t="shared" si="398"/>
        <v>1001.5933430017591</v>
      </c>
      <c r="BP327" s="74">
        <f t="shared" si="398"/>
        <v>579.89803229838742</v>
      </c>
      <c r="BQ327" s="74">
        <f t="shared" si="399"/>
        <v>9045.9171994992648</v>
      </c>
      <c r="BR327" s="128">
        <f t="shared" si="400"/>
        <v>3349.0617952096782</v>
      </c>
      <c r="BS327" s="129">
        <f t="shared" si="405"/>
        <v>1207.2028140347259</v>
      </c>
      <c r="BT327" s="129">
        <f t="shared" si="406"/>
        <v>692.15865590353667</v>
      </c>
      <c r="BU327" s="130">
        <f t="shared" si="401"/>
        <v>8836.7019427511041</v>
      </c>
      <c r="BV327" s="130">
        <f t="shared" si="402"/>
        <v>122.98938623120898</v>
      </c>
      <c r="BW327" s="131">
        <f t="shared" si="403"/>
        <v>246.2788159594819</v>
      </c>
      <c r="BX327" s="46">
        <v>0.90754013878098172</v>
      </c>
      <c r="BY327">
        <v>0.73756502341007268</v>
      </c>
      <c r="BZ327" s="38">
        <v>1.320771013332976</v>
      </c>
    </row>
    <row r="328" spans="2:78">
      <c r="B328" s="6">
        <v>1924</v>
      </c>
      <c r="C328" s="43">
        <v>18446.565190358207</v>
      </c>
      <c r="D328" s="144">
        <f t="shared" ref="D328:P328" si="418">$C328*D1728/$Q1728</f>
        <v>1643.9970666786539</v>
      </c>
      <c r="E328" s="144">
        <f t="shared" si="418"/>
        <v>673.78426211780197</v>
      </c>
      <c r="F328" s="144">
        <f t="shared" si="418"/>
        <v>1040.5727583548526</v>
      </c>
      <c r="G328" s="144">
        <f t="shared" si="418"/>
        <v>1004.0612088760417</v>
      </c>
      <c r="H328" s="144">
        <f t="shared" si="418"/>
        <v>1752.8872681283769</v>
      </c>
      <c r="I328" s="144">
        <f t="shared" si="418"/>
        <v>1661.0002242617729</v>
      </c>
      <c r="J328" s="144">
        <f t="shared" si="418"/>
        <v>1185.0739906463289</v>
      </c>
      <c r="K328" s="144">
        <f t="shared" si="418"/>
        <v>2296.5103103742003</v>
      </c>
      <c r="L328" s="144">
        <f t="shared" si="418"/>
        <v>1676.697416428116</v>
      </c>
      <c r="M328" s="144">
        <f t="shared" si="418"/>
        <v>1693.3378058399085</v>
      </c>
      <c r="N328" s="144">
        <f t="shared" si="418"/>
        <v>1412.5381697897756</v>
      </c>
      <c r="O328" s="144">
        <f t="shared" si="418"/>
        <v>1522.1411039996347</v>
      </c>
      <c r="P328" s="144">
        <f t="shared" si="418"/>
        <v>883.96360486274671</v>
      </c>
      <c r="Q328" s="127">
        <f t="shared" si="376"/>
        <v>18446.565190358211</v>
      </c>
      <c r="R328" s="128">
        <f t="shared" si="377"/>
        <v>9856.5667838957488</v>
      </c>
      <c r="S328" s="129">
        <f t="shared" si="378"/>
        <v>1492.1730181642956</v>
      </c>
      <c r="T328" s="129">
        <f t="shared" si="379"/>
        <v>1047.0140533462784</v>
      </c>
      <c r="U328" s="130">
        <f t="shared" si="380"/>
        <v>8589.9984064624587</v>
      </c>
      <c r="V328" s="130">
        <f t="shared" si="381"/>
        <v>151.82404851435831</v>
      </c>
      <c r="W328" s="131">
        <f t="shared" si="382"/>
        <v>365.52411644349718</v>
      </c>
      <c r="X328" s="46">
        <v>0.9076494407492548</v>
      </c>
      <c r="Y328">
        <v>0.74122885720114939</v>
      </c>
      <c r="Z328" s="38">
        <v>1.2710060528591232</v>
      </c>
      <c r="AB328" s="6">
        <v>1924</v>
      </c>
      <c r="AC328" s="74">
        <f t="shared" si="383"/>
        <v>15292.202542806954</v>
      </c>
      <c r="AD328" s="3">
        <v>1505.6452804888049</v>
      </c>
      <c r="AE328" s="3">
        <v>48.569202596413064</v>
      </c>
      <c r="AF328" s="3">
        <v>208.52257512982334</v>
      </c>
      <c r="AG328" s="3">
        <v>145.70760778923918</v>
      </c>
      <c r="AH328" s="3">
        <v>194.27681038565225</v>
      </c>
      <c r="AI328" s="3">
        <v>242.84601298206528</v>
      </c>
      <c r="AJ328" s="74">
        <f t="shared" si="384"/>
        <v>982.42633824580662</v>
      </c>
      <c r="AK328" s="74">
        <f t="shared" si="385"/>
        <v>1903.8070473002119</v>
      </c>
      <c r="AL328" s="74">
        <f t="shared" si="386"/>
        <v>1389.9821582189081</v>
      </c>
      <c r="AM328" s="74">
        <f t="shared" si="387"/>
        <v>1403.7770410412841</v>
      </c>
      <c r="AN328" s="74">
        <f t="shared" si="388"/>
        <v>1170.9941427557239</v>
      </c>
      <c r="AO328" s="74">
        <f t="shared" si="389"/>
        <v>1261.8549752156971</v>
      </c>
      <c r="AP328" s="74">
        <f t="shared" si="390"/>
        <v>732.80582843121704</v>
      </c>
      <c r="AQ328" s="127">
        <f t="shared" si="391"/>
        <v>11191.215020580847</v>
      </c>
      <c r="AR328" s="128">
        <f t="shared" si="392"/>
        <v>4056.9212941554833</v>
      </c>
      <c r="AS328" s="129">
        <f t="shared" si="393"/>
        <v>1366.5980968024187</v>
      </c>
      <c r="AT328" s="129">
        <f t="shared" si="394"/>
        <v>867.97465022406482</v>
      </c>
      <c r="AU328" s="130">
        <f t="shared" si="395"/>
        <v>11235.28124865147</v>
      </c>
      <c r="AV328" s="130">
        <f t="shared" si="396"/>
        <v>139.04718368638623</v>
      </c>
      <c r="AW328" s="131">
        <f t="shared" si="397"/>
        <v>303.01949253165913</v>
      </c>
      <c r="AX328" s="46">
        <v>0.9076494407492548</v>
      </c>
      <c r="AY328">
        <v>0.74122885720114939</v>
      </c>
      <c r="AZ328" s="38">
        <v>1.2710060528591232</v>
      </c>
      <c r="BB328" s="6">
        <v>1924</v>
      </c>
      <c r="BC328" s="74">
        <f t="shared" si="398"/>
        <v>12031.573341769068</v>
      </c>
      <c r="BD328" s="74">
        <f t="shared" si="398"/>
        <v>1184.6090560323153</v>
      </c>
      <c r="BE328" s="74">
        <f t="shared" si="398"/>
        <v>38.21319535588114</v>
      </c>
      <c r="BF328" s="74">
        <f t="shared" si="398"/>
        <v>164.06104019784377</v>
      </c>
      <c r="BG328" s="74">
        <f t="shared" si="398"/>
        <v>114.63958606764341</v>
      </c>
      <c r="BH328" s="74">
        <f t="shared" si="398"/>
        <v>152.85278142352456</v>
      </c>
      <c r="BI328" s="74">
        <f t="shared" si="398"/>
        <v>191.06597677940567</v>
      </c>
      <c r="BJ328" s="74">
        <f t="shared" si="398"/>
        <v>772.95173853487358</v>
      </c>
      <c r="BK328" s="74">
        <f t="shared" si="398"/>
        <v>1497.8740998263584</v>
      </c>
      <c r="BL328" s="74">
        <f t="shared" si="398"/>
        <v>1093.6078196418882</v>
      </c>
      <c r="BM328" s="74">
        <f t="shared" si="398"/>
        <v>1104.4613342977345</v>
      </c>
      <c r="BN328" s="74">
        <f t="shared" si="398"/>
        <v>921.31279793796193</v>
      </c>
      <c r="BO328" s="74">
        <f t="shared" si="398"/>
        <v>992.80013055575876</v>
      </c>
      <c r="BP328" s="74">
        <f t="shared" si="398"/>
        <v>576.55573455592378</v>
      </c>
      <c r="BQ328" s="74">
        <f t="shared" si="399"/>
        <v>8805.0052912071151</v>
      </c>
      <c r="BR328" s="128">
        <f t="shared" si="400"/>
        <v>3191.8976979137547</v>
      </c>
      <c r="BS328" s="129">
        <f t="shared" si="405"/>
        <v>1075.2097472142336</v>
      </c>
      <c r="BT328" s="129">
        <f t="shared" si="406"/>
        <v>682.90363234034896</v>
      </c>
      <c r="BU328" s="130">
        <f t="shared" si="401"/>
        <v>8839.675643855313</v>
      </c>
      <c r="BV328" s="130">
        <f t="shared" si="402"/>
        <v>109.39930881808164</v>
      </c>
      <c r="BW328" s="131">
        <f t="shared" si="403"/>
        <v>238.40916559761297</v>
      </c>
      <c r="BX328" s="46">
        <v>0.9076494407492548</v>
      </c>
      <c r="BY328">
        <v>0.74122885720114939</v>
      </c>
      <c r="BZ328" s="38">
        <v>1.2710060528591232</v>
      </c>
    </row>
    <row r="329" spans="2:78">
      <c r="B329" s="6">
        <v>1925</v>
      </c>
      <c r="C329" s="43">
        <v>19314.432237804656</v>
      </c>
      <c r="D329" s="144">
        <f t="shared" ref="D329:P329" si="419">$C329*D1729/$Q1729</f>
        <v>1705.6076295194589</v>
      </c>
      <c r="E329" s="144">
        <f t="shared" si="419"/>
        <v>698.2432283819179</v>
      </c>
      <c r="F329" s="144">
        <f t="shared" si="419"/>
        <v>1081.7064574701394</v>
      </c>
      <c r="G329" s="144">
        <f t="shared" si="419"/>
        <v>1048.9216861377079</v>
      </c>
      <c r="H329" s="144">
        <f t="shared" si="419"/>
        <v>1829.1823650891085</v>
      </c>
      <c r="I329" s="144">
        <f t="shared" si="419"/>
        <v>1731.4676672782205</v>
      </c>
      <c r="J329" s="144">
        <f t="shared" si="419"/>
        <v>1229.4044951812928</v>
      </c>
      <c r="K329" s="144">
        <f t="shared" si="419"/>
        <v>2391.8891468597517</v>
      </c>
      <c r="L329" s="144">
        <f t="shared" si="419"/>
        <v>1759.3265056195035</v>
      </c>
      <c r="M329" s="144">
        <f t="shared" si="419"/>
        <v>1783.3032290516221</v>
      </c>
      <c r="N329" s="144">
        <f t="shared" si="419"/>
        <v>1507.0068036400812</v>
      </c>
      <c r="O329" s="144">
        <f t="shared" si="419"/>
        <v>1617.0119041439432</v>
      </c>
      <c r="P329" s="144">
        <f t="shared" si="419"/>
        <v>931.36111943191315</v>
      </c>
      <c r="Q329" s="127">
        <f t="shared" si="376"/>
        <v>19314.43223780466</v>
      </c>
      <c r="R329" s="128">
        <f t="shared" si="377"/>
        <v>10282.262691001528</v>
      </c>
      <c r="S329" s="129">
        <f t="shared" si="378"/>
        <v>1549.5112208252544</v>
      </c>
      <c r="T329" s="129">
        <f t="shared" si="379"/>
        <v>1113.8255706378859</v>
      </c>
      <c r="U329" s="130">
        <f t="shared" si="380"/>
        <v>9032.1695468031285</v>
      </c>
      <c r="V329" s="130">
        <f t="shared" si="381"/>
        <v>156.09640869420446</v>
      </c>
      <c r="W329" s="131">
        <f t="shared" si="382"/>
        <v>393.18123300219531</v>
      </c>
      <c r="X329" s="46">
        <v>0.90848046995534171</v>
      </c>
      <c r="Y329">
        <v>0.73909790450017177</v>
      </c>
      <c r="Z329" s="38">
        <v>1.3019376458206051</v>
      </c>
      <c r="AB329" s="6">
        <v>1925</v>
      </c>
      <c r="AC329" s="74">
        <f t="shared" si="383"/>
        <v>16011.66432514006</v>
      </c>
      <c r="AD329" s="3">
        <v>1668.1806010385867</v>
      </c>
      <c r="AE329" s="3">
        <v>52.130643782455834</v>
      </c>
      <c r="AF329" s="3">
        <v>284.15673918020951</v>
      </c>
      <c r="AG329" s="3">
        <v>104.26128756491167</v>
      </c>
      <c r="AH329" s="3">
        <v>208.52257512982334</v>
      </c>
      <c r="AI329" s="3">
        <v>260.65321891227916</v>
      </c>
      <c r="AJ329" s="74">
        <f t="shared" si="384"/>
        <v>1019.1763265052916</v>
      </c>
      <c r="AK329" s="74">
        <f t="shared" si="385"/>
        <v>1982.876102746734</v>
      </c>
      <c r="AL329" s="74">
        <f t="shared" si="386"/>
        <v>1458.4816731585684</v>
      </c>
      <c r="AM329" s="74">
        <f t="shared" si="387"/>
        <v>1478.3583768837946</v>
      </c>
      <c r="AN329" s="74">
        <f t="shared" si="388"/>
        <v>1249.3086402176273</v>
      </c>
      <c r="AO329" s="74">
        <f t="shared" si="389"/>
        <v>1340.5028685353288</v>
      </c>
      <c r="AP329" s="74">
        <f t="shared" si="390"/>
        <v>772.098368009056</v>
      </c>
      <c r="AQ329" s="127">
        <f t="shared" si="391"/>
        <v>11878.707421664665</v>
      </c>
      <c r="AR329" s="128">
        <f t="shared" si="392"/>
        <v>4367.7716855356975</v>
      </c>
      <c r="AS329" s="129">
        <f t="shared" si="393"/>
        <v>1515.5094964019197</v>
      </c>
      <c r="AT329" s="129">
        <f t="shared" si="394"/>
        <v>923.36139805880737</v>
      </c>
      <c r="AU329" s="130">
        <f t="shared" si="395"/>
        <v>11643.892639604363</v>
      </c>
      <c r="AV329" s="130">
        <f t="shared" si="396"/>
        <v>152.671104636667</v>
      </c>
      <c r="AW329" s="131">
        <f t="shared" si="397"/>
        <v>325.9472421588199</v>
      </c>
      <c r="AX329" s="46">
        <v>0.90848046995534171</v>
      </c>
      <c r="AY329">
        <v>0.73909790450017177</v>
      </c>
      <c r="AZ329" s="38">
        <v>1.3019376458206051</v>
      </c>
      <c r="BB329" s="6">
        <v>1925</v>
      </c>
      <c r="BC329" s="74">
        <f t="shared" si="398"/>
        <v>12298.334237848991</v>
      </c>
      <c r="BD329" s="74">
        <f t="shared" si="398"/>
        <v>1281.3060643830913</v>
      </c>
      <c r="BE329" s="74">
        <f t="shared" si="398"/>
        <v>40.040814511971604</v>
      </c>
      <c r="BF329" s="74">
        <f t="shared" si="398"/>
        <v>218.25679600892627</v>
      </c>
      <c r="BG329" s="74">
        <f t="shared" si="398"/>
        <v>80.081629023943208</v>
      </c>
      <c r="BH329" s="74">
        <f t="shared" si="398"/>
        <v>160.16325804788642</v>
      </c>
      <c r="BI329" s="74">
        <f t="shared" si="398"/>
        <v>200.20407255985802</v>
      </c>
      <c r="BJ329" s="74">
        <f t="shared" si="398"/>
        <v>782.81500636914882</v>
      </c>
      <c r="BK329" s="74">
        <f t="shared" si="398"/>
        <v>1523.0192545027273</v>
      </c>
      <c r="BL329" s="74">
        <f t="shared" si="398"/>
        <v>1120.2392663277619</v>
      </c>
      <c r="BM329" s="74">
        <f t="shared" si="398"/>
        <v>1135.5062829848448</v>
      </c>
      <c r="BN329" s="74">
        <f t="shared" si="398"/>
        <v>959.57640078084842</v>
      </c>
      <c r="BO329" s="74">
        <f t="shared" si="398"/>
        <v>1029.6214053249964</v>
      </c>
      <c r="BP329" s="74">
        <f t="shared" si="398"/>
        <v>593.03790046135896</v>
      </c>
      <c r="BQ329" s="74">
        <f t="shared" si="399"/>
        <v>9123.8681512873645</v>
      </c>
      <c r="BR329" s="128">
        <f t="shared" si="400"/>
        <v>3354.8240190740562</v>
      </c>
      <c r="BS329" s="129">
        <f t="shared" si="405"/>
        <v>1164.0415355273801</v>
      </c>
      <c r="BT329" s="129">
        <f t="shared" si="406"/>
        <v>709.22090702494199</v>
      </c>
      <c r="BU329" s="130">
        <f t="shared" si="401"/>
        <v>8943.5102187749344</v>
      </c>
      <c r="BV329" s="130">
        <f t="shared" si="402"/>
        <v>117.26452885571121</v>
      </c>
      <c r="BW329" s="131">
        <f t="shared" si="403"/>
        <v>250.35549375590642</v>
      </c>
      <c r="BX329" s="46">
        <v>0.90848046995534171</v>
      </c>
      <c r="BY329">
        <v>0.73909790450017177</v>
      </c>
      <c r="BZ329" s="38">
        <v>1.3019376458206051</v>
      </c>
    </row>
    <row r="330" spans="2:78">
      <c r="B330" s="6">
        <v>1926</v>
      </c>
      <c r="C330" s="43">
        <v>16349.931296770683</v>
      </c>
      <c r="D330" s="144">
        <f t="shared" ref="D330:P330" si="420">$C330*D1730/$Q1730</f>
        <v>1445.06991160858</v>
      </c>
      <c r="E330" s="144">
        <f t="shared" si="420"/>
        <v>576.88319659013564</v>
      </c>
      <c r="F330" s="144">
        <f t="shared" si="420"/>
        <v>909.35131967464451</v>
      </c>
      <c r="G330" s="144">
        <f t="shared" si="420"/>
        <v>880.60890455959418</v>
      </c>
      <c r="H330" s="144">
        <f t="shared" si="420"/>
        <v>1535.8373981566281</v>
      </c>
      <c r="I330" s="144">
        <f t="shared" si="420"/>
        <v>1454.8934104612295</v>
      </c>
      <c r="J330" s="144">
        <f t="shared" si="420"/>
        <v>1039.7227029653975</v>
      </c>
      <c r="K330" s="144">
        <f t="shared" si="420"/>
        <v>2014.1196986233226</v>
      </c>
      <c r="L330" s="144">
        <f t="shared" si="420"/>
        <v>1478.0426665944217</v>
      </c>
      <c r="M330" s="144">
        <f t="shared" si="420"/>
        <v>1517.6502970881156</v>
      </c>
      <c r="N330" s="144">
        <f t="shared" si="420"/>
        <v>1252.3934255606373</v>
      </c>
      <c r="O330" s="144">
        <f t="shared" si="420"/>
        <v>1450.3158317484404</v>
      </c>
      <c r="P330" s="144">
        <f t="shared" si="420"/>
        <v>795.04253313953575</v>
      </c>
      <c r="Q330" s="127">
        <f t="shared" si="376"/>
        <v>16349.931296770685</v>
      </c>
      <c r="R330" s="128">
        <f t="shared" si="377"/>
        <v>8635.3718132707982</v>
      </c>
      <c r="S330" s="129">
        <f t="shared" si="378"/>
        <v>1312.7484854732945</v>
      </c>
      <c r="T330" s="129">
        <f t="shared" si="379"/>
        <v>925.32639538987405</v>
      </c>
      <c r="U330" s="130">
        <f t="shared" si="380"/>
        <v>7714.5594834998847</v>
      </c>
      <c r="V330" s="130">
        <f t="shared" si="381"/>
        <v>132.32142613528549</v>
      </c>
      <c r="W330" s="131">
        <f t="shared" si="382"/>
        <v>327.06703017076325</v>
      </c>
      <c r="X330" s="46">
        <v>0.9084325089932902</v>
      </c>
      <c r="Y330">
        <v>0.73884641719166577</v>
      </c>
      <c r="Z330" s="38">
        <v>1.1329959055579617</v>
      </c>
      <c r="AB330" s="6">
        <v>1926</v>
      </c>
      <c r="AC330" s="74">
        <f t="shared" si="383"/>
        <v>13554.093045022895</v>
      </c>
      <c r="AD330" s="3">
        <v>2131.1755438515711</v>
      </c>
      <c r="AE330" s="3">
        <v>71.039184795052378</v>
      </c>
      <c r="AF330" s="3">
        <v>204.69487040041466</v>
      </c>
      <c r="AG330" s="3">
        <v>142.07836959010476</v>
      </c>
      <c r="AH330" s="3">
        <v>284.15673918020951</v>
      </c>
      <c r="AI330" s="3">
        <v>355.19592397526191</v>
      </c>
      <c r="AJ330" s="74">
        <f t="shared" si="384"/>
        <v>861.9301207583145</v>
      </c>
      <c r="AK330" s="74">
        <f t="shared" si="385"/>
        <v>1669.7052301587344</v>
      </c>
      <c r="AL330" s="74">
        <f t="shared" si="386"/>
        <v>1225.2973706067755</v>
      </c>
      <c r="AM330" s="74">
        <f t="shared" si="387"/>
        <v>1258.1320962860477</v>
      </c>
      <c r="AN330" s="74">
        <f t="shared" si="388"/>
        <v>1038.2341497897683</v>
      </c>
      <c r="AO330" s="74">
        <f t="shared" si="389"/>
        <v>1202.3118245194571</v>
      </c>
      <c r="AP330" s="74">
        <f t="shared" si="390"/>
        <v>659.09025997267509</v>
      </c>
      <c r="AQ330" s="127">
        <f t="shared" si="391"/>
        <v>11103.041683884388</v>
      </c>
      <c r="AR330" s="128">
        <f t="shared" si="392"/>
        <v>4622.2199368837855</v>
      </c>
      <c r="AS330" s="129">
        <f t="shared" si="393"/>
        <v>1936.0291464062225</v>
      </c>
      <c r="AT330" s="129">
        <f t="shared" si="394"/>
        <v>767.09558177820554</v>
      </c>
      <c r="AU330" s="130">
        <f t="shared" si="395"/>
        <v>8931.8731081391088</v>
      </c>
      <c r="AV330" s="130">
        <f t="shared" si="396"/>
        <v>195.14639744534861</v>
      </c>
      <c r="AW330" s="131">
        <f t="shared" si="397"/>
        <v>271.13856801156271</v>
      </c>
      <c r="AX330" s="46">
        <v>0.9084325089932902</v>
      </c>
      <c r="AY330">
        <v>0.73884641719166577</v>
      </c>
      <c r="AZ330" s="38">
        <v>1.1329959055579617</v>
      </c>
      <c r="BB330" s="6">
        <v>1926</v>
      </c>
      <c r="BC330" s="74">
        <f t="shared" si="398"/>
        <v>11963.055628473758</v>
      </c>
      <c r="BD330" s="74">
        <f t="shared" si="398"/>
        <v>1881.0090428367789</v>
      </c>
      <c r="BE330" s="74">
        <f t="shared" si="398"/>
        <v>62.70030142789264</v>
      </c>
      <c r="BF330" s="74">
        <f t="shared" si="398"/>
        <v>180.66691097141205</v>
      </c>
      <c r="BG330" s="74">
        <f t="shared" si="398"/>
        <v>125.40060285578528</v>
      </c>
      <c r="BH330" s="74">
        <f t="shared" si="398"/>
        <v>250.80120571157056</v>
      </c>
      <c r="BI330" s="74">
        <f t="shared" si="398"/>
        <v>313.50150713946323</v>
      </c>
      <c r="BJ330" s="74">
        <f t="shared" si="398"/>
        <v>760.75307644986015</v>
      </c>
      <c r="BK330" s="74">
        <f t="shared" si="398"/>
        <v>1473.708088412254</v>
      </c>
      <c r="BL330" s="74">
        <f t="shared" si="398"/>
        <v>1081.4667242803127</v>
      </c>
      <c r="BM330" s="74">
        <f t="shared" si="398"/>
        <v>1110.4471694153747</v>
      </c>
      <c r="BN330" s="74">
        <f t="shared" si="398"/>
        <v>916.36178444835025</v>
      </c>
      <c r="BO330" s="74">
        <f t="shared" si="398"/>
        <v>1061.1793199088038</v>
      </c>
      <c r="BP330" s="74">
        <f t="shared" si="398"/>
        <v>581.72342613020805</v>
      </c>
      <c r="BQ330" s="74">
        <f t="shared" si="399"/>
        <v>9799.7191599880662</v>
      </c>
      <c r="BR330" s="128">
        <f t="shared" si="400"/>
        <v>4079.6439900702912</v>
      </c>
      <c r="BS330" s="129">
        <f t="shared" si="405"/>
        <v>1708.7697642232824</v>
      </c>
      <c r="BT330" s="129">
        <f t="shared" si="406"/>
        <v>677.0506212910251</v>
      </c>
      <c r="BU330" s="130">
        <f t="shared" si="401"/>
        <v>7883.411638403466</v>
      </c>
      <c r="BV330" s="130">
        <f t="shared" si="402"/>
        <v>172.23927861349648</v>
      </c>
      <c r="BW330" s="131">
        <f t="shared" si="403"/>
        <v>239.31116315732515</v>
      </c>
      <c r="BX330" s="46">
        <v>0.9084325089932902</v>
      </c>
      <c r="BY330">
        <v>0.73884641719166577</v>
      </c>
      <c r="BZ330" s="38">
        <v>1.1329959055579617</v>
      </c>
    </row>
    <row r="331" spans="2:78">
      <c r="B331" s="6">
        <v>1927</v>
      </c>
      <c r="C331" s="43">
        <v>19702.471696734159</v>
      </c>
      <c r="D331" s="144">
        <f t="shared" ref="D331:P331" si="421">$C331*D1731/$Q1731</f>
        <v>1740.6519045966693</v>
      </c>
      <c r="E331" s="144">
        <f t="shared" si="421"/>
        <v>712.1094853961614</v>
      </c>
      <c r="F331" s="144">
        <f t="shared" si="421"/>
        <v>1092.2399636550965</v>
      </c>
      <c r="G331" s="144">
        <f t="shared" si="421"/>
        <v>1058.6471358307685</v>
      </c>
      <c r="H331" s="144">
        <f t="shared" si="421"/>
        <v>1806.5968739387852</v>
      </c>
      <c r="I331" s="144">
        <f t="shared" si="421"/>
        <v>1750.2724996446736</v>
      </c>
      <c r="J331" s="144">
        <f t="shared" si="421"/>
        <v>1253.1951007648677</v>
      </c>
      <c r="K331" s="144">
        <f t="shared" si="421"/>
        <v>2432.7707589103538</v>
      </c>
      <c r="L331" s="144">
        <f t="shared" si="421"/>
        <v>1778.0408822709778</v>
      </c>
      <c r="M331" s="144">
        <f t="shared" si="421"/>
        <v>1824.3176283366579</v>
      </c>
      <c r="N331" s="144">
        <f t="shared" si="421"/>
        <v>1527.0419149072466</v>
      </c>
      <c r="O331" s="144">
        <f t="shared" si="421"/>
        <v>1762.9631534251494</v>
      </c>
      <c r="P331" s="144">
        <f t="shared" si="421"/>
        <v>963.62439505674934</v>
      </c>
      <c r="Q331" s="127">
        <f t="shared" ref="Q331:Q340" si="422">SUM(D331:P331)</f>
        <v>19702.471696734156</v>
      </c>
      <c r="R331" s="128">
        <f t="shared" si="377"/>
        <v>10383.330220791919</v>
      </c>
      <c r="S331" s="129">
        <f t="shared" si="378"/>
        <v>1581.614268157718</v>
      </c>
      <c r="T331" s="129">
        <f t="shared" si="379"/>
        <v>1128.6548934038478</v>
      </c>
      <c r="U331" s="130">
        <f t="shared" si="380"/>
        <v>9319.1414759422405</v>
      </c>
      <c r="V331" s="130">
        <f t="shared" si="381"/>
        <v>159.03763643895127</v>
      </c>
      <c r="W331" s="131">
        <f t="shared" si="382"/>
        <v>398.38702150339873</v>
      </c>
      <c r="X331" s="46">
        <v>0.90863329076941302</v>
      </c>
      <c r="Y331">
        <v>0.73911192769872525</v>
      </c>
      <c r="Z331" s="38">
        <v>1.3001329483836557</v>
      </c>
      <c r="AB331" s="6">
        <v>1927</v>
      </c>
      <c r="AC331" s="74">
        <f t="shared" si="383"/>
        <v>16333.349036592617</v>
      </c>
      <c r="AD331" s="3">
        <v>2115.1803274709519</v>
      </c>
      <c r="AE331" s="3">
        <v>68.231623466804891</v>
      </c>
      <c r="AF331" s="3">
        <v>266.04496278583639</v>
      </c>
      <c r="AG331" s="3">
        <v>204.69487040041466</v>
      </c>
      <c r="AH331" s="3">
        <v>409.38974080082932</v>
      </c>
      <c r="AI331" s="3">
        <v>341.15811733402444</v>
      </c>
      <c r="AJ331" s="74">
        <f t="shared" si="384"/>
        <v>1038.8987385340752</v>
      </c>
      <c r="AK331" s="74">
        <f t="shared" si="385"/>
        <v>2016.7669591366832</v>
      </c>
      <c r="AL331" s="74">
        <f t="shared" si="386"/>
        <v>1473.9958914026406</v>
      </c>
      <c r="AM331" s="74">
        <f t="shared" si="387"/>
        <v>1512.3593138910894</v>
      </c>
      <c r="AN331" s="74">
        <f t="shared" si="388"/>
        <v>1265.9177474581074</v>
      </c>
      <c r="AO331" s="74">
        <f t="shared" si="389"/>
        <v>1461.4964541894487</v>
      </c>
      <c r="AP331" s="74">
        <f t="shared" si="390"/>
        <v>798.84462350204512</v>
      </c>
      <c r="AQ331" s="127">
        <f t="shared" si="391"/>
        <v>12972.979370372952</v>
      </c>
      <c r="AR331" s="128">
        <f t="shared" si="392"/>
        <v>5185.9962214744301</v>
      </c>
      <c r="AS331" s="129">
        <f t="shared" si="393"/>
        <v>1921.9232615206556</v>
      </c>
      <c r="AT331" s="129">
        <f t="shared" si="394"/>
        <v>935.6549066317898</v>
      </c>
      <c r="AU331" s="130">
        <f t="shared" si="395"/>
        <v>11147.352815118187</v>
      </c>
      <c r="AV331" s="130">
        <f t="shared" si="396"/>
        <v>193.25706595029624</v>
      </c>
      <c r="AW331" s="131">
        <f t="shared" si="397"/>
        <v>330.26284082631764</v>
      </c>
      <c r="AX331" s="46">
        <v>0.90863329076941302</v>
      </c>
      <c r="AY331">
        <v>0.73911192769872525</v>
      </c>
      <c r="AZ331" s="38">
        <v>1.3001329483836557</v>
      </c>
      <c r="BB331" s="6">
        <v>1927</v>
      </c>
      <c r="BC331" s="74">
        <f t="shared" ref="BC331:BC344" si="423">AC331/$AZ331</f>
        <v>12562.829868205768</v>
      </c>
      <c r="BD331" s="74">
        <f t="shared" ref="BD331:BD344" si="424">AD331/$AZ331</f>
        <v>1626.8954110428283</v>
      </c>
      <c r="BE331" s="74">
        <f t="shared" ref="BE331:BE344" si="425">AE331/$AZ331</f>
        <v>52.480497130413809</v>
      </c>
      <c r="BF331" s="74">
        <f t="shared" ref="BF331:BF344" si="426">AF331/$AZ331</f>
        <v>204.62904437318306</v>
      </c>
      <c r="BG331" s="74">
        <f t="shared" ref="BG331:BG344" si="427">AG331/$AZ331</f>
        <v>157.44149139124141</v>
      </c>
      <c r="BH331" s="74">
        <f t="shared" ref="BH331:BH344" si="428">AH331/$AZ331</f>
        <v>314.88298278248283</v>
      </c>
      <c r="BI331" s="74">
        <f t="shared" ref="BI331:BI344" si="429">AI331/$AZ331</f>
        <v>262.40248565206906</v>
      </c>
      <c r="BJ331" s="74">
        <f t="shared" ref="BJ331:BJ344" si="430">AJ331/$AZ331</f>
        <v>799.07115639646645</v>
      </c>
      <c r="BK331" s="74">
        <f t="shared" ref="BK331:BK344" si="431">AK331/$AZ331</f>
        <v>1551.2005611764223</v>
      </c>
      <c r="BL331" s="74">
        <f t="shared" ref="BL331:BL344" si="432">AL331/$AZ331</f>
        <v>1133.7270494030122</v>
      </c>
      <c r="BM331" s="74">
        <f t="shared" ref="BM331:BM344" si="433">AM331/$AZ331</f>
        <v>1163.2343567411908</v>
      </c>
      <c r="BN331" s="74">
        <f t="shared" ref="BN331:BN344" si="434">AN331/$AZ331</f>
        <v>973.68330602798346</v>
      </c>
      <c r="BO331" s="74">
        <f t="shared" ref="BO331:BO344" si="435">AO331/$AZ331</f>
        <v>1124.1130809017666</v>
      </c>
      <c r="BP331" s="74">
        <f t="shared" ref="BP331:BP344" si="436">AP331/$AZ331</f>
        <v>614.43302740322088</v>
      </c>
      <c r="BQ331" s="74">
        <f t="shared" si="399"/>
        <v>9978.1944504222811</v>
      </c>
      <c r="BR331" s="128">
        <f t="shared" si="400"/>
        <v>3988.8199340857691</v>
      </c>
      <c r="BS331" s="129">
        <f t="shared" si="405"/>
        <v>1478.2513310735019</v>
      </c>
      <c r="BT331" s="129">
        <f t="shared" si="406"/>
        <v>719.66094528641065</v>
      </c>
      <c r="BU331" s="130">
        <f t="shared" si="401"/>
        <v>8574.0099341200003</v>
      </c>
      <c r="BV331" s="130">
        <f t="shared" si="402"/>
        <v>148.64407996932641</v>
      </c>
      <c r="BW331" s="131">
        <f t="shared" si="403"/>
        <v>254.02236074157281</v>
      </c>
      <c r="BX331" s="46">
        <v>0.90863329076941302</v>
      </c>
      <c r="BY331">
        <v>0.73911192769872525</v>
      </c>
      <c r="BZ331" s="38">
        <v>1.3001329483836557</v>
      </c>
    </row>
    <row r="332" spans="2:78">
      <c r="B332" s="6">
        <v>1928</v>
      </c>
      <c r="C332" s="43">
        <v>19508.085673072466</v>
      </c>
      <c r="D332" s="144">
        <f t="shared" ref="D332:P332" si="437">$C332*D1732/$Q1732</f>
        <v>1715.5451574828178</v>
      </c>
      <c r="E332" s="144">
        <f t="shared" si="437"/>
        <v>705.76313117704808</v>
      </c>
      <c r="F332" s="144">
        <f t="shared" si="437"/>
        <v>1083.5351482112349</v>
      </c>
      <c r="G332" s="144">
        <f t="shared" si="437"/>
        <v>1048.6165502202505</v>
      </c>
      <c r="H332" s="144">
        <f t="shared" si="437"/>
        <v>1792.5345267340201</v>
      </c>
      <c r="I332" s="144">
        <f t="shared" si="437"/>
        <v>1728.7531336095792</v>
      </c>
      <c r="J332" s="144">
        <f t="shared" si="437"/>
        <v>1242.9370998360498</v>
      </c>
      <c r="K332" s="144">
        <f t="shared" si="437"/>
        <v>2403.8996323819324</v>
      </c>
      <c r="L332" s="144">
        <f t="shared" si="437"/>
        <v>1758.9104276813307</v>
      </c>
      <c r="M332" s="144">
        <f t="shared" si="437"/>
        <v>1808.6020394653815</v>
      </c>
      <c r="N332" s="144">
        <f t="shared" si="437"/>
        <v>1533.5547768894314</v>
      </c>
      <c r="O332" s="144">
        <f t="shared" si="437"/>
        <v>1744.440825959251</v>
      </c>
      <c r="P332" s="144">
        <f t="shared" si="437"/>
        <v>940.99322342413564</v>
      </c>
      <c r="Q332" s="127">
        <f t="shared" si="376"/>
        <v>19508.085673072463</v>
      </c>
      <c r="R332" s="128">
        <f t="shared" si="377"/>
        <v>10292.47966984189</v>
      </c>
      <c r="S332" s="129">
        <f t="shared" si="378"/>
        <v>1558.8706471245678</v>
      </c>
      <c r="T332" s="129">
        <f t="shared" si="379"/>
        <v>1131.4694329291415</v>
      </c>
      <c r="U332" s="130">
        <f t="shared" si="380"/>
        <v>9215.6060032305759</v>
      </c>
      <c r="V332" s="130">
        <f t="shared" si="381"/>
        <v>156.67451035825002</v>
      </c>
      <c r="W332" s="131">
        <f t="shared" si="382"/>
        <v>402.08534396028995</v>
      </c>
      <c r="X332" s="46">
        <v>0.90867363084272568</v>
      </c>
      <c r="Y332">
        <v>0.73780829350233235</v>
      </c>
      <c r="Z332" s="38">
        <v>1.2631916595978265</v>
      </c>
      <c r="AB332" s="6">
        <v>1928</v>
      </c>
      <c r="AC332" s="74">
        <f t="shared" si="383"/>
        <v>16172.203022977073</v>
      </c>
      <c r="AD332" s="3">
        <v>2327.8934243760682</v>
      </c>
      <c r="AE332" s="3">
        <v>66.511240696459097</v>
      </c>
      <c r="AF332" s="3">
        <v>271.45157620822175</v>
      </c>
      <c r="AG332" s="3">
        <v>199.53372208937728</v>
      </c>
      <c r="AH332" s="3">
        <v>266.04496278583639</v>
      </c>
      <c r="AI332" s="3">
        <v>332.55620348229547</v>
      </c>
      <c r="AJ332" s="74">
        <f t="shared" si="384"/>
        <v>1030.3948557640852</v>
      </c>
      <c r="AK332" s="74">
        <f t="shared" si="385"/>
        <v>1992.8327952446218</v>
      </c>
      <c r="AL332" s="74">
        <f t="shared" si="386"/>
        <v>1458.1367445478231</v>
      </c>
      <c r="AM332" s="74">
        <f t="shared" si="387"/>
        <v>1499.3310907168011</v>
      </c>
      <c r="AN332" s="74">
        <f t="shared" si="388"/>
        <v>1271.3169100413386</v>
      </c>
      <c r="AO332" s="74">
        <f t="shared" si="389"/>
        <v>1446.1414447202189</v>
      </c>
      <c r="AP332" s="74">
        <f t="shared" si="390"/>
        <v>780.08338221860845</v>
      </c>
      <c r="AQ332" s="127">
        <f t="shared" si="391"/>
        <v>12942.228352891754</v>
      </c>
      <c r="AR332" s="128">
        <f t="shared" si="392"/>
        <v>5219.7760910672414</v>
      </c>
      <c r="AS332" s="129">
        <f t="shared" si="393"/>
        <v>2115.2953701427077</v>
      </c>
      <c r="AT332" s="129">
        <f t="shared" si="394"/>
        <v>937.98815989825823</v>
      </c>
      <c r="AU332" s="130">
        <f t="shared" si="395"/>
        <v>10952.426931909831</v>
      </c>
      <c r="AV332" s="130">
        <f t="shared" si="396"/>
        <v>212.59805423336047</v>
      </c>
      <c r="AW332" s="131">
        <f t="shared" si="397"/>
        <v>333.32875014308036</v>
      </c>
      <c r="AX332" s="46">
        <v>0.90867363084272568</v>
      </c>
      <c r="AY332">
        <v>0.73780829350233235</v>
      </c>
      <c r="AZ332" s="38">
        <v>1.2631916595978265</v>
      </c>
      <c r="BB332" s="6">
        <v>1928</v>
      </c>
      <c r="BC332" s="74">
        <f t="shared" si="423"/>
        <v>12802.651838380536</v>
      </c>
      <c r="BD332" s="74">
        <f t="shared" si="424"/>
        <v>1842.8663668640911</v>
      </c>
      <c r="BE332" s="74">
        <f t="shared" si="425"/>
        <v>52.653324767545463</v>
      </c>
      <c r="BF332" s="74">
        <f t="shared" si="426"/>
        <v>214.8934202863928</v>
      </c>
      <c r="BG332" s="74">
        <f t="shared" si="427"/>
        <v>157.95997430263637</v>
      </c>
      <c r="BH332" s="74">
        <f t="shared" si="428"/>
        <v>210.61329907018185</v>
      </c>
      <c r="BI332" s="74">
        <f t="shared" si="429"/>
        <v>263.26662383772731</v>
      </c>
      <c r="BJ332" s="74">
        <f t="shared" si="430"/>
        <v>815.70745653287565</v>
      </c>
      <c r="BK332" s="74">
        <f t="shared" si="431"/>
        <v>1577.6171257171675</v>
      </c>
      <c r="BL332" s="74">
        <f t="shared" si="432"/>
        <v>1154.3274003345327</v>
      </c>
      <c r="BM332" s="74">
        <f t="shared" si="433"/>
        <v>1186.9387193342905</v>
      </c>
      <c r="BN332" s="74">
        <f t="shared" si="434"/>
        <v>1006.4323179952747</v>
      </c>
      <c r="BO332" s="74">
        <f t="shared" si="435"/>
        <v>1144.8313751379897</v>
      </c>
      <c r="BP332" s="74">
        <f t="shared" si="436"/>
        <v>617.54950350683168</v>
      </c>
      <c r="BQ332" s="74">
        <f t="shared" si="399"/>
        <v>10245.656907687538</v>
      </c>
      <c r="BR332" s="128">
        <f t="shared" si="400"/>
        <v>4132.2122825993856</v>
      </c>
      <c r="BS332" s="129">
        <f t="shared" si="405"/>
        <v>1674.5640727363361</v>
      </c>
      <c r="BT332" s="129">
        <f t="shared" si="406"/>
        <v>742.55411106569034</v>
      </c>
      <c r="BU332" s="130">
        <f t="shared" si="401"/>
        <v>8670.4395557811513</v>
      </c>
      <c r="BV332" s="130">
        <f t="shared" si="402"/>
        <v>168.30229412775498</v>
      </c>
      <c r="BW332" s="131">
        <f t="shared" si="403"/>
        <v>263.87820692958439</v>
      </c>
      <c r="BX332" s="46">
        <v>0.90867363084272568</v>
      </c>
      <c r="BY332">
        <v>0.73780829350233235</v>
      </c>
      <c r="BZ332" s="38">
        <v>1.2631916595978265</v>
      </c>
    </row>
    <row r="333" spans="2:78">
      <c r="B333" s="6">
        <v>1929</v>
      </c>
      <c r="C333" s="43">
        <v>20324.077188788386</v>
      </c>
      <c r="D333" s="144">
        <f t="shared" ref="D333:P333" si="438">$C333*D1733/$Q1733</f>
        <v>1798.7413085536807</v>
      </c>
      <c r="E333" s="144">
        <f t="shared" si="438"/>
        <v>736.51647203724622</v>
      </c>
      <c r="F333" s="144">
        <f t="shared" si="438"/>
        <v>1131.3133117040563</v>
      </c>
      <c r="G333" s="144">
        <f t="shared" si="438"/>
        <v>1091.241875782827</v>
      </c>
      <c r="H333" s="144">
        <f t="shared" si="438"/>
        <v>1872.8269133606077</v>
      </c>
      <c r="I333" s="144">
        <f t="shared" si="438"/>
        <v>1800.8574187258339</v>
      </c>
      <c r="J333" s="144">
        <f t="shared" si="438"/>
        <v>1287.1146417265343</v>
      </c>
      <c r="K333" s="144">
        <f t="shared" si="438"/>
        <v>2504.5799673451211</v>
      </c>
      <c r="L333" s="144">
        <f t="shared" si="438"/>
        <v>1825.5455249809661</v>
      </c>
      <c r="M333" s="144">
        <f t="shared" si="438"/>
        <v>1886.5337358861605</v>
      </c>
      <c r="N333" s="144">
        <f t="shared" si="438"/>
        <v>1590.9960215763117</v>
      </c>
      <c r="O333" s="144">
        <f t="shared" si="438"/>
        <v>1817.4480371387381</v>
      </c>
      <c r="P333" s="144">
        <f t="shared" si="438"/>
        <v>980.3619599703037</v>
      </c>
      <c r="Q333" s="127">
        <f t="shared" si="376"/>
        <v>20324.077188788386</v>
      </c>
      <c r="R333" s="128">
        <f t="shared" si="377"/>
        <v>10726.175336845174</v>
      </c>
      <c r="S333" s="129">
        <f t="shared" si="378"/>
        <v>1635.1710261811554</v>
      </c>
      <c r="T333" s="129">
        <f t="shared" si="379"/>
        <v>1171.1336773269145</v>
      </c>
      <c r="U333" s="130">
        <f t="shared" si="380"/>
        <v>9597.901851943212</v>
      </c>
      <c r="V333" s="130">
        <f t="shared" si="381"/>
        <v>163.5702823725253</v>
      </c>
      <c r="W333" s="131">
        <f t="shared" si="382"/>
        <v>419.86234424939721</v>
      </c>
      <c r="X333" s="46">
        <v>0.90906403183454554</v>
      </c>
      <c r="Y333">
        <v>0.73610094647916835</v>
      </c>
      <c r="Z333" s="38">
        <v>1.2875358503503007</v>
      </c>
      <c r="AB333" s="6">
        <v>1929</v>
      </c>
      <c r="AC333" s="74">
        <f t="shared" si="383"/>
        <v>16848.65998950557</v>
      </c>
      <c r="AD333" s="3">
        <v>2375.2012918219402</v>
      </c>
      <c r="AE333" s="3">
        <v>67.862894052055438</v>
      </c>
      <c r="AF333" s="3">
        <v>368.37805154033765</v>
      </c>
      <c r="AG333" s="3">
        <v>271.45157620822175</v>
      </c>
      <c r="AH333" s="3">
        <v>339.31447026027718</v>
      </c>
      <c r="AI333" s="3">
        <v>339.31447026027718</v>
      </c>
      <c r="AJ333" s="74">
        <f t="shared" si="384"/>
        <v>1067.0180379912968</v>
      </c>
      <c r="AK333" s="74">
        <f t="shared" si="385"/>
        <v>2076.2967929291053</v>
      </c>
      <c r="AL333" s="74">
        <f t="shared" si="386"/>
        <v>1513.3772402092209</v>
      </c>
      <c r="AM333" s="74">
        <f t="shared" si="387"/>
        <v>1563.936467049627</v>
      </c>
      <c r="AN333" s="74">
        <f t="shared" si="388"/>
        <v>1318.9357018867624</v>
      </c>
      <c r="AO333" s="74">
        <f t="shared" si="389"/>
        <v>1506.6644227880138</v>
      </c>
      <c r="AP333" s="74">
        <f t="shared" si="390"/>
        <v>812.72006481538176</v>
      </c>
      <c r="AQ333" s="127">
        <f t="shared" si="391"/>
        <v>13620.471481812518</v>
      </c>
      <c r="AR333" s="128">
        <f t="shared" si="392"/>
        <v>5583.4193815787521</v>
      </c>
      <c r="AS333" s="129">
        <f t="shared" si="393"/>
        <v>2159.210062762274</v>
      </c>
      <c r="AT333" s="129">
        <f t="shared" si="394"/>
        <v>970.86981850401207</v>
      </c>
      <c r="AU333" s="130">
        <f t="shared" si="395"/>
        <v>11265.240607926818</v>
      </c>
      <c r="AV333" s="130">
        <f t="shared" si="396"/>
        <v>215.99122905966624</v>
      </c>
      <c r="AW333" s="131">
        <f t="shared" si="397"/>
        <v>348.06588338275037</v>
      </c>
      <c r="AX333" s="46">
        <v>0.90906403183454554</v>
      </c>
      <c r="AY333">
        <v>0.73610094647916835</v>
      </c>
      <c r="AZ333" s="38">
        <v>1.2875358503503007</v>
      </c>
      <c r="BB333" s="6">
        <v>1929</v>
      </c>
      <c r="BC333" s="74">
        <f t="shared" si="423"/>
        <v>13085.973477881445</v>
      </c>
      <c r="BD333" s="74">
        <f t="shared" si="424"/>
        <v>1844.7651699762127</v>
      </c>
      <c r="BE333" s="74">
        <f t="shared" si="425"/>
        <v>52.707576285034655</v>
      </c>
      <c r="BF333" s="74">
        <f t="shared" si="426"/>
        <v>286.11090824392409</v>
      </c>
      <c r="BG333" s="74">
        <f t="shared" si="427"/>
        <v>210.83030514013862</v>
      </c>
      <c r="BH333" s="74">
        <f t="shared" si="428"/>
        <v>263.53788142517328</v>
      </c>
      <c r="BI333" s="74">
        <f t="shared" si="429"/>
        <v>263.53788142517328</v>
      </c>
      <c r="BJ333" s="74">
        <f t="shared" si="430"/>
        <v>828.72879827073746</v>
      </c>
      <c r="BK333" s="74">
        <f t="shared" si="431"/>
        <v>1612.6128001517052</v>
      </c>
      <c r="BL333" s="74">
        <f t="shared" si="432"/>
        <v>1175.4059040744189</v>
      </c>
      <c r="BM333" s="74">
        <f t="shared" si="433"/>
        <v>1214.6741130541147</v>
      </c>
      <c r="BN333" s="74">
        <f t="shared" si="434"/>
        <v>1024.387555133256</v>
      </c>
      <c r="BO333" s="74">
        <f t="shared" si="435"/>
        <v>1170.1922104756109</v>
      </c>
      <c r="BP333" s="74">
        <f t="shared" si="436"/>
        <v>631.22130897890304</v>
      </c>
      <c r="BQ333" s="74">
        <f t="shared" si="399"/>
        <v>10578.712412634404</v>
      </c>
      <c r="BR333" s="128">
        <f t="shared" si="400"/>
        <v>4336.5156628917694</v>
      </c>
      <c r="BS333" s="129">
        <f t="shared" si="405"/>
        <v>1677.0096632065167</v>
      </c>
      <c r="BT333" s="129">
        <f t="shared" si="406"/>
        <v>754.052648895071</v>
      </c>
      <c r="BU333" s="130">
        <f t="shared" si="401"/>
        <v>8749.457814989677</v>
      </c>
      <c r="BV333" s="130">
        <f t="shared" si="402"/>
        <v>167.75550676969601</v>
      </c>
      <c r="BW333" s="131">
        <f t="shared" si="403"/>
        <v>270.334906238185</v>
      </c>
      <c r="BX333" s="46">
        <v>0.90906403183454554</v>
      </c>
      <c r="BY333">
        <v>0.73610094647916835</v>
      </c>
      <c r="BZ333" s="38">
        <v>1.2875358503503007</v>
      </c>
    </row>
    <row r="334" spans="2:78">
      <c r="B334" s="6">
        <v>1930</v>
      </c>
      <c r="C334" s="43">
        <v>19732.212968742817</v>
      </c>
      <c r="D334" s="144">
        <f t="shared" ref="D334:P334" si="439">$C334*D1734/$Q1734</f>
        <v>1738.3666445161746</v>
      </c>
      <c r="E334" s="144">
        <f t="shared" si="439"/>
        <v>713.85724174610471</v>
      </c>
      <c r="F334" s="144">
        <f t="shared" si="439"/>
        <v>1094.9447248923991</v>
      </c>
      <c r="G334" s="144">
        <f t="shared" si="439"/>
        <v>1058.1543008551346</v>
      </c>
      <c r="H334" s="144">
        <f t="shared" si="439"/>
        <v>1822.994151698708</v>
      </c>
      <c r="I334" s="144">
        <f t="shared" si="439"/>
        <v>1752.0602034641734</v>
      </c>
      <c r="J334" s="144">
        <f t="shared" si="439"/>
        <v>1254.0316332813363</v>
      </c>
      <c r="K334" s="144">
        <f t="shared" si="439"/>
        <v>2438.8981146540323</v>
      </c>
      <c r="L334" s="144">
        <f t="shared" si="439"/>
        <v>1781.6149286522736</v>
      </c>
      <c r="M334" s="144">
        <f t="shared" si="439"/>
        <v>1839.140375608006</v>
      </c>
      <c r="N334" s="144">
        <f t="shared" si="439"/>
        <v>1532.4372074997309</v>
      </c>
      <c r="O334" s="144">
        <f t="shared" si="439"/>
        <v>1756.3392158265356</v>
      </c>
      <c r="P334" s="144">
        <f t="shared" si="439"/>
        <v>949.37422604820608</v>
      </c>
      <c r="Q334" s="127">
        <f t="shared" si="376"/>
        <v>19732.212968742813</v>
      </c>
      <c r="R334" s="128">
        <f t="shared" si="377"/>
        <v>10399.730716464932</v>
      </c>
      <c r="S334" s="129">
        <f t="shared" si="378"/>
        <v>1582.1554948207845</v>
      </c>
      <c r="T334" s="129">
        <f t="shared" si="379"/>
        <v>1121.5329657062912</v>
      </c>
      <c r="U334" s="130">
        <f t="shared" si="380"/>
        <v>9332.482252277885</v>
      </c>
      <c r="V334" s="130">
        <f t="shared" si="381"/>
        <v>156.21114969539008</v>
      </c>
      <c r="W334" s="131">
        <f t="shared" si="382"/>
        <v>410.90424179343972</v>
      </c>
      <c r="X334" s="46">
        <v>0.91013912387920504</v>
      </c>
      <c r="Y334">
        <v>0.73186226503606222</v>
      </c>
      <c r="Z334" s="38">
        <v>1.2354000853908533</v>
      </c>
      <c r="AB334" s="6">
        <v>1930</v>
      </c>
      <c r="AC334" s="74">
        <f t="shared" si="383"/>
        <v>16358.004551087794</v>
      </c>
      <c r="AD334" s="3">
        <v>3315.4024638630385</v>
      </c>
      <c r="AE334" s="3">
        <v>92.094512885084413</v>
      </c>
      <c r="AF334" s="3">
        <v>281.94843296710138</v>
      </c>
      <c r="AG334" s="3">
        <v>460.47256442542204</v>
      </c>
      <c r="AH334" s="3">
        <v>460.47256442542204</v>
      </c>
      <c r="AI334" s="3">
        <v>460.47256442542204</v>
      </c>
      <c r="AJ334" s="74">
        <f t="shared" si="384"/>
        <v>1039.5922239902277</v>
      </c>
      <c r="AK334" s="74">
        <f t="shared" si="385"/>
        <v>2021.8465370481927</v>
      </c>
      <c r="AL334" s="74">
        <f t="shared" si="386"/>
        <v>1476.9587758527348</v>
      </c>
      <c r="AM334" s="74">
        <f t="shared" si="387"/>
        <v>1524.6473713790369</v>
      </c>
      <c r="AN334" s="74">
        <f t="shared" si="388"/>
        <v>1270.3904450172768</v>
      </c>
      <c r="AO334" s="74">
        <f t="shared" si="389"/>
        <v>1456.005209920198</v>
      </c>
      <c r="AP334" s="74">
        <f t="shared" si="390"/>
        <v>787.03123339396279</v>
      </c>
      <c r="AQ334" s="127">
        <f t="shared" si="391"/>
        <v>14647.334899593119</v>
      </c>
      <c r="AR334" s="128">
        <f t="shared" si="392"/>
        <v>6742.2811854564588</v>
      </c>
      <c r="AS334" s="129">
        <f t="shared" si="393"/>
        <v>3017.4774937672637</v>
      </c>
      <c r="AT334" s="129">
        <f t="shared" si="394"/>
        <v>929.75082857051518</v>
      </c>
      <c r="AU334" s="130">
        <f t="shared" si="395"/>
        <v>9615.7233656313347</v>
      </c>
      <c r="AV334" s="130">
        <f t="shared" si="396"/>
        <v>297.92497009577482</v>
      </c>
      <c r="AW334" s="131">
        <f t="shared" si="397"/>
        <v>340.63961644676158</v>
      </c>
      <c r="AX334" s="46">
        <v>0.91013912387920504</v>
      </c>
      <c r="AY334">
        <v>0.73186226503606222</v>
      </c>
      <c r="AZ334" s="38">
        <v>1.2354000853908533</v>
      </c>
      <c r="BB334" s="6">
        <v>1930</v>
      </c>
      <c r="BC334" s="74">
        <f t="shared" si="423"/>
        <v>13241.0582972499</v>
      </c>
      <c r="BD334" s="74">
        <f t="shared" si="424"/>
        <v>2683.6670185384669</v>
      </c>
      <c r="BE334" s="74">
        <f t="shared" si="425"/>
        <v>74.546306070512969</v>
      </c>
      <c r="BF334" s="74">
        <f t="shared" si="426"/>
        <v>228.22439167785805</v>
      </c>
      <c r="BG334" s="74">
        <f t="shared" si="427"/>
        <v>372.73153035256485</v>
      </c>
      <c r="BH334" s="74">
        <f t="shared" si="428"/>
        <v>372.73153035256485</v>
      </c>
      <c r="BI334" s="74">
        <f t="shared" si="429"/>
        <v>372.73153035256485</v>
      </c>
      <c r="BJ334" s="74">
        <f t="shared" si="430"/>
        <v>841.5024705630675</v>
      </c>
      <c r="BK334" s="74">
        <f t="shared" si="431"/>
        <v>1636.5925184540724</v>
      </c>
      <c r="BL334" s="74">
        <f t="shared" si="432"/>
        <v>1195.5307380324955</v>
      </c>
      <c r="BM334" s="74">
        <f t="shared" si="433"/>
        <v>1234.1324801646522</v>
      </c>
      <c r="BN334" s="74">
        <f t="shared" si="434"/>
        <v>1028.3230995692811</v>
      </c>
      <c r="BO334" s="74">
        <f t="shared" si="435"/>
        <v>1178.5697824843116</v>
      </c>
      <c r="BP334" s="74">
        <f t="shared" si="436"/>
        <v>637.06587258731122</v>
      </c>
      <c r="BQ334" s="74">
        <f t="shared" si="399"/>
        <v>11856.349269199723</v>
      </c>
      <c r="BR334" s="128">
        <f t="shared" si="400"/>
        <v>5457.56898124493</v>
      </c>
      <c r="BS334" s="129">
        <f t="shared" si="405"/>
        <v>2442.5103490361184</v>
      </c>
      <c r="BT334" s="129">
        <f t="shared" si="406"/>
        <v>752.59087283967824</v>
      </c>
      <c r="BU334" s="130">
        <f t="shared" si="401"/>
        <v>7783.4893160049696</v>
      </c>
      <c r="BV334" s="130">
        <f t="shared" si="402"/>
        <v>241.15666950234845</v>
      </c>
      <c r="BW334" s="131">
        <f t="shared" si="403"/>
        <v>275.73222672960287</v>
      </c>
      <c r="BX334" s="46">
        <v>0.91013912387920504</v>
      </c>
      <c r="BY334">
        <v>0.73186226503606222</v>
      </c>
      <c r="BZ334" s="38">
        <v>1.2354000853908533</v>
      </c>
    </row>
    <row r="335" spans="2:78">
      <c r="B335" s="6">
        <v>1931</v>
      </c>
      <c r="C335" s="43">
        <v>16450.690661076722</v>
      </c>
      <c r="D335" s="144">
        <f t="shared" ref="D335:P335" si="440">$C335*D1735/$Q1735</f>
        <v>1451.259067417514</v>
      </c>
      <c r="E335" s="144">
        <f t="shared" si="440"/>
        <v>594.38077871301755</v>
      </c>
      <c r="F335" s="144">
        <f t="shared" si="440"/>
        <v>913.40969122360138</v>
      </c>
      <c r="G335" s="144">
        <f t="shared" si="440"/>
        <v>882.41065706863719</v>
      </c>
      <c r="H335" s="144">
        <f t="shared" si="440"/>
        <v>1529.1768769425855</v>
      </c>
      <c r="I335" s="144">
        <f t="shared" si="440"/>
        <v>1442.6332165917743</v>
      </c>
      <c r="J335" s="144">
        <f t="shared" si="440"/>
        <v>1041.6530932348182</v>
      </c>
      <c r="K335" s="144">
        <f t="shared" si="440"/>
        <v>2032.1664097167729</v>
      </c>
      <c r="L335" s="144">
        <f t="shared" si="440"/>
        <v>1485.0871104992323</v>
      </c>
      <c r="M335" s="144">
        <f t="shared" si="440"/>
        <v>1534.996230848946</v>
      </c>
      <c r="N335" s="144">
        <f t="shared" si="440"/>
        <v>1279.4511791350203</v>
      </c>
      <c r="O335" s="144">
        <f t="shared" si="440"/>
        <v>1469.8877535200797</v>
      </c>
      <c r="P335" s="144">
        <f t="shared" si="440"/>
        <v>794.17859616472344</v>
      </c>
      <c r="Q335" s="127">
        <f t="shared" si="376"/>
        <v>16450.690661076722</v>
      </c>
      <c r="R335" s="128">
        <f t="shared" si="377"/>
        <v>8658.6068611391202</v>
      </c>
      <c r="S335" s="129">
        <f t="shared" si="378"/>
        <v>1321.4247336883423</v>
      </c>
      <c r="T335" s="129">
        <f t="shared" si="379"/>
        <v>933.51781367634453</v>
      </c>
      <c r="U335" s="130">
        <f t="shared" si="380"/>
        <v>7792.0837999376017</v>
      </c>
      <c r="V335" s="130">
        <f t="shared" si="381"/>
        <v>129.8343337291717</v>
      </c>
      <c r="W335" s="131">
        <f t="shared" si="382"/>
        <v>345.93336545867578</v>
      </c>
      <c r="X335" s="46">
        <v>0.91053676311548615</v>
      </c>
      <c r="Y335">
        <v>0.72962362995941288</v>
      </c>
      <c r="Z335" s="38">
        <v>1.0334601721723666</v>
      </c>
      <c r="AB335" s="6">
        <v>1931</v>
      </c>
      <c r="AC335" s="74">
        <f t="shared" si="383"/>
        <v>13637.622558032601</v>
      </c>
      <c r="AD335" s="3">
        <v>3289.3983846161827</v>
      </c>
      <c r="AE335" s="3">
        <v>93.982810989033794</v>
      </c>
      <c r="AF335" s="3">
        <v>260.27878125543168</v>
      </c>
      <c r="AG335" s="3">
        <v>375.93124395613518</v>
      </c>
      <c r="AH335" s="3">
        <v>469.91405494516897</v>
      </c>
      <c r="AI335" s="3">
        <v>469.91405494516897</v>
      </c>
      <c r="AJ335" s="74">
        <f t="shared" si="384"/>
        <v>863.53041429166433</v>
      </c>
      <c r="AK335" s="74">
        <f t="shared" si="385"/>
        <v>1684.6659536552047</v>
      </c>
      <c r="AL335" s="74">
        <f t="shared" si="386"/>
        <v>1231.1372146038634</v>
      </c>
      <c r="AM335" s="74">
        <f t="shared" si="387"/>
        <v>1272.5118753737761</v>
      </c>
      <c r="AN335" s="74">
        <f t="shared" si="388"/>
        <v>1060.6650275029317</v>
      </c>
      <c r="AO335" s="74">
        <f t="shared" si="389"/>
        <v>1218.536947668146</v>
      </c>
      <c r="AP335" s="74">
        <f t="shared" si="390"/>
        <v>658.37405622055576</v>
      </c>
      <c r="AQ335" s="127">
        <f t="shared" si="391"/>
        <v>12948.840820023262</v>
      </c>
      <c r="AR335" s="128">
        <f t="shared" si="392"/>
        <v>6302.55578564602</v>
      </c>
      <c r="AS335" s="129">
        <f t="shared" si="393"/>
        <v>2995.118157725728</v>
      </c>
      <c r="AT335" s="129">
        <f t="shared" si="394"/>
        <v>773.88626753768949</v>
      </c>
      <c r="AU335" s="130">
        <f t="shared" si="395"/>
        <v>7335.0667723865809</v>
      </c>
      <c r="AV335" s="130">
        <f t="shared" si="396"/>
        <v>294.28022689045474</v>
      </c>
      <c r="AW335" s="131">
        <f t="shared" si="397"/>
        <v>286.77875996524222</v>
      </c>
      <c r="AX335" s="46">
        <v>0.91053676311548615</v>
      </c>
      <c r="AY335">
        <v>0.72962362995941288</v>
      </c>
      <c r="AZ335" s="38">
        <v>1.0334601721723666</v>
      </c>
      <c r="BB335" s="6">
        <v>1931</v>
      </c>
      <c r="BC335" s="74">
        <f t="shared" si="423"/>
        <v>13196.079467064394</v>
      </c>
      <c r="BD335" s="74">
        <f t="shared" si="424"/>
        <v>3182.8980672779689</v>
      </c>
      <c r="BE335" s="74">
        <f t="shared" si="425"/>
        <v>90.939944779370535</v>
      </c>
      <c r="BF335" s="74">
        <f t="shared" si="426"/>
        <v>251.85177742100819</v>
      </c>
      <c r="BG335" s="74">
        <f t="shared" si="427"/>
        <v>363.75977911748214</v>
      </c>
      <c r="BH335" s="74">
        <f t="shared" si="428"/>
        <v>454.69972389685273</v>
      </c>
      <c r="BI335" s="74">
        <f t="shared" si="429"/>
        <v>454.69972389685273</v>
      </c>
      <c r="BJ335" s="74">
        <f t="shared" si="430"/>
        <v>835.57203029556092</v>
      </c>
      <c r="BK335" s="74">
        <f t="shared" si="431"/>
        <v>1630.1217976441051</v>
      </c>
      <c r="BL335" s="74">
        <f t="shared" si="432"/>
        <v>1191.2768849291726</v>
      </c>
      <c r="BM335" s="74">
        <f t="shared" si="433"/>
        <v>1231.3119650261074</v>
      </c>
      <c r="BN335" s="74">
        <f t="shared" si="434"/>
        <v>1026.3240481472833</v>
      </c>
      <c r="BO335" s="74">
        <f t="shared" si="435"/>
        <v>1179.0845747898945</v>
      </c>
      <c r="BP335" s="74">
        <f t="shared" si="436"/>
        <v>637.05798631468519</v>
      </c>
      <c r="BQ335" s="74">
        <f t="shared" si="399"/>
        <v>12529.598303536344</v>
      </c>
      <c r="BR335" s="128">
        <f t="shared" si="400"/>
        <v>6098.4989604368056</v>
      </c>
      <c r="BS335" s="129">
        <f t="shared" si="405"/>
        <v>2898.1457035058188</v>
      </c>
      <c r="BT335" s="129">
        <f t="shared" si="406"/>
        <v>748.8302775238601</v>
      </c>
      <c r="BU335" s="130">
        <f t="shared" si="401"/>
        <v>7097.580506627588</v>
      </c>
      <c r="BV335" s="130">
        <f t="shared" si="402"/>
        <v>284.75236377215015</v>
      </c>
      <c r="BW335" s="131">
        <f t="shared" si="403"/>
        <v>277.49377062342319</v>
      </c>
      <c r="BX335" s="46">
        <v>0.91053676311548615</v>
      </c>
      <c r="BY335">
        <v>0.72962362995941288</v>
      </c>
      <c r="BZ335" s="38">
        <v>1.0334601721723666</v>
      </c>
    </row>
    <row r="336" spans="2:78">
      <c r="B336" s="6">
        <v>1932</v>
      </c>
      <c r="C336" s="43">
        <v>14595.306609465748</v>
      </c>
      <c r="D336" s="144">
        <f t="shared" ref="D336:P336" si="441">$C336*D1736/$Q1736</f>
        <v>1293.4435765857852</v>
      </c>
      <c r="E336" s="144">
        <f t="shared" si="441"/>
        <v>528.22136691256389</v>
      </c>
      <c r="F336" s="144">
        <f t="shared" si="441"/>
        <v>814.72467905379096</v>
      </c>
      <c r="G336" s="144">
        <f t="shared" si="441"/>
        <v>783.56249061960523</v>
      </c>
      <c r="H336" s="144">
        <f t="shared" si="441"/>
        <v>1357.7691949132329</v>
      </c>
      <c r="I336" s="144">
        <f t="shared" si="441"/>
        <v>1276.6624023575191</v>
      </c>
      <c r="J336" s="144">
        <f t="shared" si="441"/>
        <v>925.45449925373691</v>
      </c>
      <c r="K336" s="144">
        <f t="shared" si="441"/>
        <v>1799.4551524882365</v>
      </c>
      <c r="L336" s="144">
        <f t="shared" si="441"/>
        <v>1316.4944209001274</v>
      </c>
      <c r="M336" s="144">
        <f t="shared" si="441"/>
        <v>1362.6792175628266</v>
      </c>
      <c r="N336" s="144">
        <f t="shared" si="441"/>
        <v>1137.9152017305071</v>
      </c>
      <c r="O336" s="144">
        <f t="shared" si="441"/>
        <v>1298.5297882674904</v>
      </c>
      <c r="P336" s="144">
        <f t="shared" si="441"/>
        <v>700.39461882032458</v>
      </c>
      <c r="Q336" s="127">
        <f t="shared" si="376"/>
        <v>14595.30660946575</v>
      </c>
      <c r="R336" s="128">
        <f t="shared" si="377"/>
        <v>7697.3743529183557</v>
      </c>
      <c r="S336" s="129">
        <f t="shared" si="378"/>
        <v>1179.0831945721791</v>
      </c>
      <c r="T336" s="129">
        <f t="shared" si="379"/>
        <v>831.8965252357284</v>
      </c>
      <c r="U336" s="130">
        <f t="shared" si="380"/>
        <v>6897.9322565473922</v>
      </c>
      <c r="V336" s="130">
        <f t="shared" si="381"/>
        <v>114.36038201360611</v>
      </c>
      <c r="W336" s="131">
        <f t="shared" si="382"/>
        <v>306.01867649477867</v>
      </c>
      <c r="X336" s="46">
        <v>0.91158456071545435</v>
      </c>
      <c r="Y336">
        <v>0.73107075463145699</v>
      </c>
      <c r="Z336" s="38">
        <v>0.918367094636798</v>
      </c>
      <c r="AB336" s="6">
        <v>1932</v>
      </c>
      <c r="AC336" s="74">
        <f t="shared" si="383"/>
        <v>12099.509179247105</v>
      </c>
      <c r="AD336" s="3">
        <v>3383.6241563206122</v>
      </c>
      <c r="AE336" s="3">
        <v>86.759593751810556</v>
      </c>
      <c r="AF336" s="3">
        <v>168.68385792617556</v>
      </c>
      <c r="AG336" s="3">
        <v>347.03837500724222</v>
      </c>
      <c r="AH336" s="3">
        <v>520.55756251086336</v>
      </c>
      <c r="AI336" s="3">
        <v>607.31715626267385</v>
      </c>
      <c r="AJ336" s="74">
        <f t="shared" si="384"/>
        <v>767.20177988134787</v>
      </c>
      <c r="AK336" s="74">
        <f t="shared" si="385"/>
        <v>1491.7483214127481</v>
      </c>
      <c r="AL336" s="74">
        <f t="shared" si="386"/>
        <v>1091.3738749262054</v>
      </c>
      <c r="AM336" s="74">
        <f t="shared" si="387"/>
        <v>1129.6610713595833</v>
      </c>
      <c r="AN336" s="74">
        <f t="shared" si="388"/>
        <v>943.33170223459035</v>
      </c>
      <c r="AO336" s="74">
        <f t="shared" si="389"/>
        <v>1076.4811944737494</v>
      </c>
      <c r="AP336" s="74">
        <f t="shared" si="390"/>
        <v>580.62713900204903</v>
      </c>
      <c r="AQ336" s="127">
        <f t="shared" si="391"/>
        <v>12194.405785069652</v>
      </c>
      <c r="AR336" s="128">
        <f t="shared" si="392"/>
        <v>6271.6600849262577</v>
      </c>
      <c r="AS336" s="129">
        <f t="shared" si="393"/>
        <v>3084.4595401657252</v>
      </c>
      <c r="AT336" s="129">
        <f t="shared" si="394"/>
        <v>689.64221942041888</v>
      </c>
      <c r="AU336" s="130">
        <f t="shared" si="395"/>
        <v>5827.8490943208471</v>
      </c>
      <c r="AV336" s="130">
        <f t="shared" si="396"/>
        <v>299.16461615488697</v>
      </c>
      <c r="AW336" s="131">
        <f t="shared" si="397"/>
        <v>253.68948281417147</v>
      </c>
      <c r="AX336" s="46">
        <v>0.91158456071545435</v>
      </c>
      <c r="AY336">
        <v>0.73107075463145699</v>
      </c>
      <c r="AZ336" s="38">
        <v>0.918367094636798</v>
      </c>
      <c r="BB336" s="6">
        <v>1932</v>
      </c>
      <c r="BC336" s="74">
        <f t="shared" si="423"/>
        <v>13175.024725850288</v>
      </c>
      <c r="BD336" s="74">
        <f t="shared" si="424"/>
        <v>3684.3917602021561</v>
      </c>
      <c r="BE336" s="74">
        <f t="shared" si="425"/>
        <v>94.471583594927068</v>
      </c>
      <c r="BF336" s="74">
        <f t="shared" si="426"/>
        <v>183.6780290923727</v>
      </c>
      <c r="BG336" s="74">
        <f t="shared" si="427"/>
        <v>377.88633437970827</v>
      </c>
      <c r="BH336" s="74">
        <f t="shared" si="428"/>
        <v>566.82950156956247</v>
      </c>
      <c r="BI336" s="74">
        <f t="shared" si="429"/>
        <v>661.30108516448945</v>
      </c>
      <c r="BJ336" s="74">
        <f t="shared" si="430"/>
        <v>835.39772315640948</v>
      </c>
      <c r="BK336" s="74">
        <f t="shared" si="431"/>
        <v>1624.3486184603714</v>
      </c>
      <c r="BL336" s="74">
        <f t="shared" si="432"/>
        <v>1188.3852125144242</v>
      </c>
      <c r="BM336" s="74">
        <f t="shared" si="433"/>
        <v>1230.0757267510214</v>
      </c>
      <c r="BN336" s="74">
        <f t="shared" si="434"/>
        <v>1027.1836912968506</v>
      </c>
      <c r="BO336" s="74">
        <f t="shared" si="435"/>
        <v>1172.1687337888379</v>
      </c>
      <c r="BP336" s="74">
        <f t="shared" si="436"/>
        <v>632.23861394084395</v>
      </c>
      <c r="BQ336" s="74">
        <f t="shared" si="399"/>
        <v>13278.356613911976</v>
      </c>
      <c r="BR336" s="128">
        <f t="shared" si="400"/>
        <v>6829.1428575265054</v>
      </c>
      <c r="BS336" s="129">
        <f t="shared" si="405"/>
        <v>3358.6346442275221</v>
      </c>
      <c r="BT336" s="129">
        <f t="shared" si="406"/>
        <v>750.94395634151408</v>
      </c>
      <c r="BU336" s="130">
        <f t="shared" si="401"/>
        <v>6345.8818683237823</v>
      </c>
      <c r="BV336" s="130">
        <f t="shared" si="402"/>
        <v>325.75711597463396</v>
      </c>
      <c r="BW336" s="131">
        <f t="shared" si="403"/>
        <v>276.23973495533653</v>
      </c>
      <c r="BX336" s="46">
        <v>0.91158456071545435</v>
      </c>
      <c r="BY336">
        <v>0.73107075463145699</v>
      </c>
      <c r="BZ336" s="38">
        <v>0.918367094636798</v>
      </c>
    </row>
    <row r="337" spans="2:78">
      <c r="B337" s="6">
        <v>1933</v>
      </c>
      <c r="C337" s="43">
        <v>15471.92709850686</v>
      </c>
      <c r="D337" s="50">
        <f t="shared" ref="D337:P337" si="442">$C337*D1737/$Q1737</f>
        <v>1352.3149138714823</v>
      </c>
      <c r="E337" s="50">
        <f t="shared" si="442"/>
        <v>549.13269599637852</v>
      </c>
      <c r="F337" s="50">
        <f t="shared" si="442"/>
        <v>852.96300679993817</v>
      </c>
      <c r="G337" s="50">
        <f t="shared" si="442"/>
        <v>833.16304609838915</v>
      </c>
      <c r="H337" s="50">
        <f t="shared" si="442"/>
        <v>1461.7988741162351</v>
      </c>
      <c r="I337" s="50">
        <f t="shared" si="442"/>
        <v>1323.9229075600185</v>
      </c>
      <c r="J337" s="50">
        <f t="shared" si="442"/>
        <v>954.91298721987175</v>
      </c>
      <c r="K337" s="50">
        <f t="shared" si="442"/>
        <v>1909.698455110595</v>
      </c>
      <c r="L337" s="50">
        <f t="shared" si="442"/>
        <v>1367.3725341160543</v>
      </c>
      <c r="M337" s="50">
        <f t="shared" si="442"/>
        <v>1420.668720763357</v>
      </c>
      <c r="N337" s="50">
        <f t="shared" si="442"/>
        <v>1196.2967378926455</v>
      </c>
      <c r="O337" s="50">
        <f t="shared" si="442"/>
        <v>1460.3996079639585</v>
      </c>
      <c r="P337" s="50">
        <f t="shared" si="442"/>
        <v>789.28261099793292</v>
      </c>
      <c r="Q337" s="89">
        <f t="shared" si="422"/>
        <v>15471.927098506858</v>
      </c>
      <c r="R337" s="33">
        <f t="shared" si="377"/>
        <v>8083.4873544497477</v>
      </c>
      <c r="S337" s="32">
        <f t="shared" si="378"/>
        <v>1233.9696486079083</v>
      </c>
      <c r="T337" s="32">
        <f t="shared" si="379"/>
        <v>873.62418805100742</v>
      </c>
      <c r="U337" s="31">
        <f t="shared" si="380"/>
        <v>7388.439744057112</v>
      </c>
      <c r="V337" s="31">
        <f t="shared" si="381"/>
        <v>118.34526526357399</v>
      </c>
      <c r="W337" s="36">
        <f t="shared" si="382"/>
        <v>322.6725498416381</v>
      </c>
      <c r="X337" s="46">
        <v>0.91248690371625896</v>
      </c>
      <c r="Y337">
        <v>0.73027381951233372</v>
      </c>
      <c r="Z337" s="38">
        <v>0.91838206847484538</v>
      </c>
      <c r="AB337" s="6">
        <v>1933</v>
      </c>
      <c r="AC337" s="74">
        <f t="shared" si="383"/>
        <v>12826.227564662186</v>
      </c>
      <c r="AD337" s="3">
        <v>3204.9933005973353</v>
      </c>
      <c r="AE337" s="3">
        <v>84.341928963087781</v>
      </c>
      <c r="AF337" s="3">
        <v>146.0927235167733</v>
      </c>
      <c r="AG337" s="3">
        <v>421.70964481543888</v>
      </c>
      <c r="AH337" s="3">
        <v>506.05157377852663</v>
      </c>
      <c r="AI337" s="3">
        <v>590.39350274161438</v>
      </c>
      <c r="AJ337" s="74">
        <f t="shared" si="384"/>
        <v>791.62286640527361</v>
      </c>
      <c r="AK337" s="74">
        <f t="shared" si="385"/>
        <v>1583.1400192866831</v>
      </c>
      <c r="AL337" s="74">
        <f t="shared" si="386"/>
        <v>1133.551830782209</v>
      </c>
      <c r="AM337" s="74">
        <f t="shared" si="387"/>
        <v>1177.7343695128229</v>
      </c>
      <c r="AN337" s="74">
        <f t="shared" si="388"/>
        <v>991.72999571300306</v>
      </c>
      <c r="AO337" s="74">
        <f t="shared" si="389"/>
        <v>1210.6712750021215</v>
      </c>
      <c r="AP337" s="74">
        <f t="shared" si="390"/>
        <v>654.31528451728639</v>
      </c>
      <c r="AQ337" s="127">
        <f t="shared" si="391"/>
        <v>12496.348315632174</v>
      </c>
      <c r="AR337" s="128">
        <f t="shared" si="392"/>
        <v>6188.9611054084153</v>
      </c>
      <c r="AS337" s="129">
        <f t="shared" si="393"/>
        <v>2924.5144132934156</v>
      </c>
      <c r="AT337" s="129">
        <f t="shared" si="394"/>
        <v>724.23445189428514</v>
      </c>
      <c r="AU337" s="130">
        <f t="shared" si="395"/>
        <v>6637.2664592537703</v>
      </c>
      <c r="AV337" s="130">
        <f t="shared" si="396"/>
        <v>280.47888730391969</v>
      </c>
      <c r="AW337" s="131">
        <f t="shared" si="397"/>
        <v>267.49554381871792</v>
      </c>
      <c r="AX337" s="46">
        <v>0.91248690371625896</v>
      </c>
      <c r="AY337">
        <v>0.73027381951233372</v>
      </c>
      <c r="AZ337" s="38">
        <v>0.91838206847484538</v>
      </c>
      <c r="BB337" s="6">
        <v>1933</v>
      </c>
      <c r="BC337" s="74">
        <f t="shared" si="423"/>
        <v>13966.112803098025</v>
      </c>
      <c r="BD337" s="74">
        <f t="shared" si="424"/>
        <v>3489.8256516700712</v>
      </c>
      <c r="BE337" s="74">
        <f t="shared" si="425"/>
        <v>91.837517149212417</v>
      </c>
      <c r="BF337" s="74">
        <f t="shared" si="426"/>
        <v>159.07619337493065</v>
      </c>
      <c r="BG337" s="74">
        <f t="shared" si="427"/>
        <v>459.18758574606204</v>
      </c>
      <c r="BH337" s="74">
        <f t="shared" si="428"/>
        <v>551.02510289527447</v>
      </c>
      <c r="BI337" s="74">
        <f t="shared" si="429"/>
        <v>642.86262004448679</v>
      </c>
      <c r="BJ337" s="74">
        <f t="shared" si="430"/>
        <v>861.9755258504988</v>
      </c>
      <c r="BK337" s="74">
        <f t="shared" si="431"/>
        <v>1723.8359432646582</v>
      </c>
      <c r="BL337" s="74">
        <f t="shared" si="432"/>
        <v>1234.2922076698378</v>
      </c>
      <c r="BM337" s="74">
        <f t="shared" si="433"/>
        <v>1282.4013119819328</v>
      </c>
      <c r="BN337" s="74">
        <f t="shared" si="434"/>
        <v>1079.8664627239145</v>
      </c>
      <c r="BO337" s="74">
        <f t="shared" si="435"/>
        <v>1318.2653674986054</v>
      </c>
      <c r="BP337" s="74">
        <f t="shared" si="436"/>
        <v>712.46522224013586</v>
      </c>
      <c r="BQ337" s="74">
        <f t="shared" si="399"/>
        <v>13606.91671210962</v>
      </c>
      <c r="BR337" s="128">
        <f t="shared" si="400"/>
        <v>6738.9829547591298</v>
      </c>
      <c r="BS337" s="129">
        <f t="shared" si="405"/>
        <v>3184.4202034019991</v>
      </c>
      <c r="BT337" s="129">
        <f t="shared" si="406"/>
        <v>788.59820629666626</v>
      </c>
      <c r="BU337" s="130">
        <f t="shared" si="401"/>
        <v>7227.1298483388955</v>
      </c>
      <c r="BV337" s="130">
        <f t="shared" si="402"/>
        <v>305.40544826807218</v>
      </c>
      <c r="BW337" s="131">
        <f t="shared" si="403"/>
        <v>291.26825642724828</v>
      </c>
      <c r="BX337" s="46">
        <v>0.91248690371625896</v>
      </c>
      <c r="BY337">
        <v>0.73027381951233372</v>
      </c>
      <c r="BZ337" s="38">
        <v>0.91838206847484538</v>
      </c>
    </row>
    <row r="338" spans="2:78">
      <c r="B338" s="6">
        <v>1934</v>
      </c>
      <c r="C338" s="43">
        <v>14135.004000000001</v>
      </c>
      <c r="D338" s="50">
        <f t="shared" ref="D338:P338" si="443">$C338*D888/$Q888</f>
        <v>942.94035698264327</v>
      </c>
      <c r="E338" s="50">
        <f t="shared" si="443"/>
        <v>534.17951279638282</v>
      </c>
      <c r="F338" s="50">
        <f t="shared" si="443"/>
        <v>1299.4934300249772</v>
      </c>
      <c r="G338" s="50">
        <f t="shared" si="443"/>
        <v>1015.5511651253458</v>
      </c>
      <c r="H338" s="50">
        <f t="shared" si="443"/>
        <v>1670.3486319439039</v>
      </c>
      <c r="I338" s="50">
        <f t="shared" si="443"/>
        <v>2047.9048313085075</v>
      </c>
      <c r="J338" s="50">
        <f t="shared" si="443"/>
        <v>1113.4657397420203</v>
      </c>
      <c r="K338" s="50">
        <f t="shared" si="443"/>
        <v>874.53017410439463</v>
      </c>
      <c r="L338" s="50">
        <f t="shared" si="443"/>
        <v>310.64623979508815</v>
      </c>
      <c r="M338" s="50">
        <f t="shared" si="443"/>
        <v>1092.5626283070001</v>
      </c>
      <c r="N338" s="50">
        <f t="shared" si="443"/>
        <v>2189.4258967657029</v>
      </c>
      <c r="O338" s="50">
        <f t="shared" si="443"/>
        <v>513.97650557210488</v>
      </c>
      <c r="P338" s="50">
        <f t="shared" si="443"/>
        <v>529.9788875319291</v>
      </c>
      <c r="Q338" s="89">
        <f t="shared" si="422"/>
        <v>14135.004000000001</v>
      </c>
      <c r="R338" s="33">
        <f t="shared" si="377"/>
        <v>10145.605144176061</v>
      </c>
      <c r="S338" s="32">
        <f t="shared" si="378"/>
        <v>861.47945037313775</v>
      </c>
      <c r="T338" s="32">
        <f t="shared" si="379"/>
        <v>1603.1823828617853</v>
      </c>
      <c r="U338" s="31">
        <f t="shared" si="380"/>
        <v>3989.3988558239398</v>
      </c>
      <c r="V338" s="31">
        <f t="shared" si="381"/>
        <v>81.460906609505514</v>
      </c>
      <c r="W338" s="36">
        <f t="shared" si="382"/>
        <v>586.24351390391757</v>
      </c>
      <c r="X338" s="46">
        <v>0.91360969333184983</v>
      </c>
      <c r="Y338">
        <v>0.73223870478104003</v>
      </c>
      <c r="Z338" s="38">
        <v>0.9400677156460554</v>
      </c>
      <c r="AB338" s="6">
        <v>1934</v>
      </c>
      <c r="AC338" s="74">
        <f t="shared" si="383"/>
        <v>11717.918315999999</v>
      </c>
      <c r="AD338" s="3">
        <v>2775.7617468186927</v>
      </c>
      <c r="AE338" s="3">
        <v>73.046361758386652</v>
      </c>
      <c r="AF338" s="3">
        <v>133.84789742200027</v>
      </c>
      <c r="AG338" s="3">
        <v>365.2318087919333</v>
      </c>
      <c r="AH338" s="3">
        <v>438.27817055031989</v>
      </c>
      <c r="AI338" s="3">
        <v>511.32453230870664</v>
      </c>
      <c r="AJ338" s="74">
        <f t="shared" si="384"/>
        <v>923.06309824613481</v>
      </c>
      <c r="AK338" s="74">
        <f t="shared" si="385"/>
        <v>724.98551433254306</v>
      </c>
      <c r="AL338" s="74">
        <f t="shared" si="386"/>
        <v>257.52573279012807</v>
      </c>
      <c r="AM338" s="74">
        <f t="shared" si="387"/>
        <v>905.73441886650301</v>
      </c>
      <c r="AN338" s="74">
        <f t="shared" si="388"/>
        <v>1815.0340684187677</v>
      </c>
      <c r="AO338" s="74">
        <f t="shared" si="389"/>
        <v>426.08652311927494</v>
      </c>
      <c r="AP338" s="74">
        <f t="shared" si="390"/>
        <v>439.35249776396921</v>
      </c>
      <c r="AQ338" s="127">
        <f t="shared" si="391"/>
        <v>9789.2723711873623</v>
      </c>
      <c r="AR338" s="128">
        <f t="shared" si="392"/>
        <v>6309.7929027432065</v>
      </c>
      <c r="AS338" s="129">
        <f t="shared" si="393"/>
        <v>2535.9628382733058</v>
      </c>
      <c r="AT338" s="129">
        <f t="shared" si="394"/>
        <v>1329.03819539242</v>
      </c>
      <c r="AU338" s="130">
        <f t="shared" si="395"/>
        <v>5408.1254132567929</v>
      </c>
      <c r="AV338" s="130">
        <f t="shared" si="396"/>
        <v>239.79890854538689</v>
      </c>
      <c r="AW338" s="131">
        <f t="shared" si="397"/>
        <v>485.99587302634768</v>
      </c>
      <c r="AX338" s="46">
        <v>0.91360969333184983</v>
      </c>
      <c r="AY338">
        <v>0.73223870478104003</v>
      </c>
      <c r="AZ338" s="38">
        <v>0.9400677156460554</v>
      </c>
      <c r="BB338" s="6">
        <v>1934</v>
      </c>
      <c r="BC338" s="74">
        <f t="shared" si="423"/>
        <v>12464.972598220689</v>
      </c>
      <c r="BD338" s="74">
        <f t="shared" si="424"/>
        <v>2952.7253203361724</v>
      </c>
      <c r="BE338" s="74">
        <f t="shared" si="425"/>
        <v>77.70329790358349</v>
      </c>
      <c r="BF338" s="74">
        <f t="shared" si="426"/>
        <v>142.38112339600363</v>
      </c>
      <c r="BG338" s="74">
        <f t="shared" si="427"/>
        <v>388.51648951791748</v>
      </c>
      <c r="BH338" s="74">
        <f t="shared" si="428"/>
        <v>466.21978742150088</v>
      </c>
      <c r="BI338" s="74">
        <f t="shared" si="429"/>
        <v>543.92308532508446</v>
      </c>
      <c r="BJ338" s="74">
        <f t="shared" si="430"/>
        <v>981.91128456290585</v>
      </c>
      <c r="BK338" s="74">
        <f t="shared" si="431"/>
        <v>771.20562940968728</v>
      </c>
      <c r="BL338" s="74">
        <f t="shared" si="432"/>
        <v>273.94381117869278</v>
      </c>
      <c r="BM338" s="74">
        <f t="shared" si="433"/>
        <v>963.47784717193792</v>
      </c>
      <c r="BN338" s="74">
        <f t="shared" si="434"/>
        <v>1930.7482197401039</v>
      </c>
      <c r="BO338" s="74">
        <f t="shared" si="435"/>
        <v>453.25088398174569</v>
      </c>
      <c r="BP338" s="74">
        <f t="shared" si="436"/>
        <v>467.3626063863145</v>
      </c>
      <c r="BQ338" s="74">
        <f t="shared" si="399"/>
        <v>10413.369386331649</v>
      </c>
      <c r="BR338" s="128">
        <f t="shared" si="400"/>
        <v>6712.0621182133063</v>
      </c>
      <c r="BS338" s="129">
        <f t="shared" si="405"/>
        <v>2697.6384744055185</v>
      </c>
      <c r="BT338" s="129">
        <f t="shared" si="406"/>
        <v>1413.7685756807925</v>
      </c>
      <c r="BU338" s="130">
        <f t="shared" si="401"/>
        <v>5752.9104800073828</v>
      </c>
      <c r="BV338" s="130">
        <f t="shared" si="402"/>
        <v>255.08684593065391</v>
      </c>
      <c r="BW338" s="131">
        <f t="shared" si="403"/>
        <v>516.97964405931134</v>
      </c>
      <c r="BX338" s="46">
        <v>0.91360969333184983</v>
      </c>
      <c r="BY338">
        <v>0.73223870478104003</v>
      </c>
      <c r="BZ338" s="38">
        <v>0.9400677156460554</v>
      </c>
    </row>
    <row r="339" spans="2:78">
      <c r="B339" s="6">
        <v>1935</v>
      </c>
      <c r="C339" s="43">
        <v>15126.584000000001</v>
      </c>
      <c r="D339" s="50">
        <f t="shared" ref="D339:P339" si="444">$C339*D889/$Q889</f>
        <v>1139.356970002314</v>
      </c>
      <c r="E339" s="50">
        <f t="shared" si="444"/>
        <v>422.25817480247292</v>
      </c>
      <c r="F339" s="50">
        <f t="shared" si="444"/>
        <v>1379.990122199081</v>
      </c>
      <c r="G339" s="50">
        <f t="shared" si="444"/>
        <v>1057.6457125855402</v>
      </c>
      <c r="H339" s="50">
        <f t="shared" si="444"/>
        <v>1553.5140287083873</v>
      </c>
      <c r="I339" s="50">
        <f t="shared" si="444"/>
        <v>2178.9001885946645</v>
      </c>
      <c r="J339" s="50">
        <f t="shared" si="444"/>
        <v>1391.5917205593576</v>
      </c>
      <c r="K339" s="50">
        <f t="shared" si="444"/>
        <v>965.13296704023287</v>
      </c>
      <c r="L339" s="50">
        <f t="shared" si="444"/>
        <v>372.05125776058719</v>
      </c>
      <c r="M339" s="50">
        <f t="shared" si="444"/>
        <v>1091.850424992562</v>
      </c>
      <c r="N339" s="50">
        <f t="shared" si="444"/>
        <v>2296.0163237660754</v>
      </c>
      <c r="O339" s="50">
        <f t="shared" si="444"/>
        <v>577.17951842374976</v>
      </c>
      <c r="P339" s="50">
        <f t="shared" si="444"/>
        <v>701.09659056497742</v>
      </c>
      <c r="Q339" s="89">
        <f t="shared" si="422"/>
        <v>15126.584000000004</v>
      </c>
      <c r="R339" s="33">
        <f t="shared" si="377"/>
        <v>10710.726022084533</v>
      </c>
      <c r="S339" s="32">
        <f t="shared" si="378"/>
        <v>1043.171548856355</v>
      </c>
      <c r="T339" s="32">
        <f t="shared" si="379"/>
        <v>1683.6545257786725</v>
      </c>
      <c r="U339" s="31">
        <f t="shared" si="380"/>
        <v>4415.8579779154679</v>
      </c>
      <c r="V339" s="31">
        <f t="shared" si="381"/>
        <v>96.185421145959026</v>
      </c>
      <c r="W339" s="36">
        <f t="shared" si="382"/>
        <v>612.36179798740295</v>
      </c>
      <c r="X339" s="46">
        <v>0.9155792050442596</v>
      </c>
      <c r="Y339">
        <v>0.73329379602015754</v>
      </c>
      <c r="Z339" s="38">
        <v>1</v>
      </c>
      <c r="AB339" s="6">
        <v>1935</v>
      </c>
      <c r="AC339" s="74">
        <f t="shared" si="383"/>
        <v>12539.938136000001</v>
      </c>
      <c r="AD339" s="3">
        <v>2543.1100510180054</v>
      </c>
      <c r="AE339" s="3">
        <v>66.923948711000136</v>
      </c>
      <c r="AF339" s="3">
        <v>134.58990239687975</v>
      </c>
      <c r="AG339" s="3">
        <v>334.6197435550007</v>
      </c>
      <c r="AH339" s="3">
        <v>401.54369226600085</v>
      </c>
      <c r="AI339" s="3">
        <v>468.467640977001</v>
      </c>
      <c r="AJ339" s="74">
        <f t="shared" si="384"/>
        <v>1153.6295363437073</v>
      </c>
      <c r="AK339" s="74">
        <f t="shared" si="385"/>
        <v>800.09522967635303</v>
      </c>
      <c r="AL339" s="74">
        <f t="shared" si="386"/>
        <v>308.43049268352678</v>
      </c>
      <c r="AM339" s="74">
        <f t="shared" si="387"/>
        <v>905.14400231883383</v>
      </c>
      <c r="AN339" s="74">
        <f t="shared" si="388"/>
        <v>1903.3975324020764</v>
      </c>
      <c r="AO339" s="74">
        <f t="shared" si="389"/>
        <v>478.48182077328852</v>
      </c>
      <c r="AP339" s="74">
        <f t="shared" si="390"/>
        <v>581.2090735783662</v>
      </c>
      <c r="AQ339" s="127">
        <f t="shared" si="391"/>
        <v>10079.642666700038</v>
      </c>
      <c r="AR339" s="128">
        <f t="shared" si="392"/>
        <v>6283.9427449712412</v>
      </c>
      <c r="AS339" s="129">
        <f t="shared" si="393"/>
        <v>2328.418678851132</v>
      </c>
      <c r="AT339" s="129">
        <f t="shared" si="394"/>
        <v>1395.7496018705194</v>
      </c>
      <c r="AU339" s="130">
        <f t="shared" si="395"/>
        <v>6255.9953910287595</v>
      </c>
      <c r="AV339" s="130">
        <f t="shared" si="396"/>
        <v>214.69137216687341</v>
      </c>
      <c r="AW339" s="131">
        <f t="shared" si="397"/>
        <v>507.64793053155699</v>
      </c>
      <c r="AX339" s="46">
        <v>0.9155792050442596</v>
      </c>
      <c r="AY339">
        <v>0.73329379602015754</v>
      </c>
      <c r="AZ339" s="38">
        <v>1</v>
      </c>
      <c r="BB339" s="6">
        <v>1935</v>
      </c>
      <c r="BC339" s="74">
        <f t="shared" si="423"/>
        <v>12539.938136000001</v>
      </c>
      <c r="BD339" s="74">
        <f t="shared" si="424"/>
        <v>2543.1100510180054</v>
      </c>
      <c r="BE339" s="74">
        <f t="shared" si="425"/>
        <v>66.923948711000136</v>
      </c>
      <c r="BF339" s="74">
        <f t="shared" si="426"/>
        <v>134.58990239687975</v>
      </c>
      <c r="BG339" s="74">
        <f t="shared" si="427"/>
        <v>334.6197435550007</v>
      </c>
      <c r="BH339" s="74">
        <f t="shared" si="428"/>
        <v>401.54369226600085</v>
      </c>
      <c r="BI339" s="74">
        <f t="shared" si="429"/>
        <v>468.467640977001</v>
      </c>
      <c r="BJ339" s="74">
        <f t="shared" si="430"/>
        <v>1153.6295363437073</v>
      </c>
      <c r="BK339" s="74">
        <f t="shared" si="431"/>
        <v>800.09522967635303</v>
      </c>
      <c r="BL339" s="74">
        <f t="shared" si="432"/>
        <v>308.43049268352678</v>
      </c>
      <c r="BM339" s="74">
        <f t="shared" si="433"/>
        <v>905.14400231883383</v>
      </c>
      <c r="BN339" s="74">
        <f t="shared" si="434"/>
        <v>1903.3975324020764</v>
      </c>
      <c r="BO339" s="74">
        <f t="shared" si="435"/>
        <v>478.48182077328852</v>
      </c>
      <c r="BP339" s="74">
        <f t="shared" si="436"/>
        <v>581.2090735783662</v>
      </c>
      <c r="BQ339" s="74">
        <f t="shared" si="399"/>
        <v>10079.642666700038</v>
      </c>
      <c r="BR339" s="128">
        <f t="shared" si="400"/>
        <v>6283.9427449712412</v>
      </c>
      <c r="BS339" s="129">
        <f t="shared" si="405"/>
        <v>2328.418678851132</v>
      </c>
      <c r="BT339" s="129">
        <f t="shared" si="406"/>
        <v>1395.7496018705194</v>
      </c>
      <c r="BU339" s="130">
        <f t="shared" si="401"/>
        <v>6255.9953910287595</v>
      </c>
      <c r="BV339" s="130">
        <f t="shared" si="402"/>
        <v>214.69137216687341</v>
      </c>
      <c r="BW339" s="131">
        <f t="shared" si="403"/>
        <v>507.64793053155699</v>
      </c>
      <c r="BX339" s="46">
        <v>0.9155792050442596</v>
      </c>
      <c r="BY339">
        <v>0.73329379602015754</v>
      </c>
      <c r="BZ339" s="38">
        <v>1</v>
      </c>
    </row>
    <row r="340" spans="2:78">
      <c r="B340" s="6">
        <v>1936</v>
      </c>
      <c r="C340" s="43">
        <v>17805.401999999998</v>
      </c>
      <c r="D340" s="50">
        <f t="shared" ref="D340:P340" si="445">$C340*D890/$Q890</f>
        <v>1268.4233844257953</v>
      </c>
      <c r="E340" s="50">
        <f t="shared" si="445"/>
        <v>567.755227736753</v>
      </c>
      <c r="F340" s="50">
        <f t="shared" si="445"/>
        <v>1390.8352919032984</v>
      </c>
      <c r="G340" s="50">
        <f t="shared" si="445"/>
        <v>1080.7051243479571</v>
      </c>
      <c r="H340" s="50">
        <f t="shared" si="445"/>
        <v>1858.6507981185898</v>
      </c>
      <c r="I340" s="50">
        <f t="shared" si="445"/>
        <v>2288.4226036766572</v>
      </c>
      <c r="J340" s="50">
        <f t="shared" si="445"/>
        <v>1920.9868617874849</v>
      </c>
      <c r="K340" s="50">
        <f t="shared" si="445"/>
        <v>1027.9999975173655</v>
      </c>
      <c r="L340" s="50">
        <f t="shared" si="445"/>
        <v>349.13396160454556</v>
      </c>
      <c r="M340" s="50">
        <f t="shared" si="445"/>
        <v>1091.5061750077371</v>
      </c>
      <c r="N340" s="50">
        <f t="shared" si="445"/>
        <v>3244.4155967954921</v>
      </c>
      <c r="O340" s="50">
        <f t="shared" si="445"/>
        <v>905.08804139820597</v>
      </c>
      <c r="P340" s="50">
        <f t="shared" si="445"/>
        <v>811.47893568011534</v>
      </c>
      <c r="Q340" s="89">
        <f t="shared" si="422"/>
        <v>17805.401999999998</v>
      </c>
      <c r="R340" s="33">
        <f t="shared" si="377"/>
        <v>12652.40220817002</v>
      </c>
      <c r="S340" s="32">
        <f t="shared" si="378"/>
        <v>1164.2544571858753</v>
      </c>
      <c r="T340" s="32">
        <f t="shared" si="379"/>
        <v>2380.7918434134053</v>
      </c>
      <c r="U340" s="31">
        <f t="shared" si="380"/>
        <v>5152.9997918299778</v>
      </c>
      <c r="V340" s="31">
        <f t="shared" si="381"/>
        <v>104.16892723992009</v>
      </c>
      <c r="W340" s="36">
        <f t="shared" si="382"/>
        <v>863.62375338208676</v>
      </c>
      <c r="X340" s="46">
        <v>0.91787527057688512</v>
      </c>
      <c r="Y340">
        <v>0.73381222977873495</v>
      </c>
      <c r="Z340" s="38">
        <v>1.0386322320998254</v>
      </c>
      <c r="AB340" s="6">
        <v>1936</v>
      </c>
      <c r="AC340" s="74">
        <f t="shared" si="383"/>
        <v>14760.678257999998</v>
      </c>
      <c r="AD340" s="3">
        <v>2557.2081455407151</v>
      </c>
      <c r="AE340" s="3">
        <v>67.294951198439875</v>
      </c>
      <c r="AF340" s="3">
        <v>123.01770162195248</v>
      </c>
      <c r="AG340" s="3">
        <v>336.47475599219939</v>
      </c>
      <c r="AH340" s="3">
        <v>403.76970719063928</v>
      </c>
      <c r="AI340" s="3">
        <v>471.06465838907911</v>
      </c>
      <c r="AJ340" s="74">
        <f t="shared" si="384"/>
        <v>1592.498108421825</v>
      </c>
      <c r="AK340" s="74">
        <f t="shared" si="385"/>
        <v>852.2119979418959</v>
      </c>
      <c r="AL340" s="74">
        <f t="shared" si="386"/>
        <v>289.43205417016827</v>
      </c>
      <c r="AM340" s="74">
        <f t="shared" si="387"/>
        <v>904.85861908141396</v>
      </c>
      <c r="AN340" s="74">
        <f t="shared" si="388"/>
        <v>2689.6205297434626</v>
      </c>
      <c r="AO340" s="74">
        <f t="shared" si="389"/>
        <v>750.31798631911272</v>
      </c>
      <c r="AP340" s="74">
        <f t="shared" si="390"/>
        <v>672.71603767881561</v>
      </c>
      <c r="AQ340" s="127">
        <f t="shared" si="391"/>
        <v>11710.485253289718</v>
      </c>
      <c r="AR340" s="128">
        <f t="shared" si="392"/>
        <v>7314.9944395134462</v>
      </c>
      <c r="AS340" s="129">
        <f t="shared" si="393"/>
        <v>2347.1981185095983</v>
      </c>
      <c r="AT340" s="129">
        <f t="shared" si="394"/>
        <v>1973.6764381897126</v>
      </c>
      <c r="AU340" s="130">
        <f t="shared" si="395"/>
        <v>7445.6838184865519</v>
      </c>
      <c r="AV340" s="130">
        <f t="shared" si="396"/>
        <v>210.01002703111681</v>
      </c>
      <c r="AW340" s="131">
        <f t="shared" si="397"/>
        <v>715.94409155375001</v>
      </c>
      <c r="AX340" s="46">
        <v>0.91787527057688512</v>
      </c>
      <c r="AY340">
        <v>0.73381222977873495</v>
      </c>
      <c r="AZ340" s="38">
        <v>1.0386322320998254</v>
      </c>
      <c r="BB340" s="6">
        <v>1936</v>
      </c>
      <c r="BC340" s="74">
        <f t="shared" si="423"/>
        <v>14211.650478204412</v>
      </c>
      <c r="BD340" s="74">
        <f t="shared" si="424"/>
        <v>2462.092034608585</v>
      </c>
      <c r="BE340" s="74">
        <f t="shared" si="425"/>
        <v>64.791895647594345</v>
      </c>
      <c r="BF340" s="74">
        <f t="shared" si="426"/>
        <v>118.44202193999402</v>
      </c>
      <c r="BG340" s="74">
        <f t="shared" si="427"/>
        <v>323.95947823797172</v>
      </c>
      <c r="BH340" s="74">
        <f t="shared" si="428"/>
        <v>388.75137388556612</v>
      </c>
      <c r="BI340" s="74">
        <f t="shared" si="429"/>
        <v>453.54326953316041</v>
      </c>
      <c r="BJ340" s="74">
        <f t="shared" si="430"/>
        <v>1533.2646717522302</v>
      </c>
      <c r="BK340" s="74">
        <f t="shared" si="431"/>
        <v>820.51372141509648</v>
      </c>
      <c r="BL340" s="74">
        <f t="shared" si="432"/>
        <v>278.66654358012477</v>
      </c>
      <c r="BM340" s="74">
        <f t="shared" si="433"/>
        <v>871.20213595917551</v>
      </c>
      <c r="BN340" s="74">
        <f t="shared" si="434"/>
        <v>2589.5793011408846</v>
      </c>
      <c r="BO340" s="74">
        <f t="shared" si="435"/>
        <v>722.40968759671409</v>
      </c>
      <c r="BP340" s="74">
        <f t="shared" si="436"/>
        <v>647.69416631599324</v>
      </c>
      <c r="BQ340" s="74">
        <f t="shared" si="399"/>
        <v>11274.91030161309</v>
      </c>
      <c r="BR340" s="128">
        <f t="shared" si="400"/>
        <v>7042.9110646071158</v>
      </c>
      <c r="BS340" s="129">
        <f t="shared" si="405"/>
        <v>2259.8933924515486</v>
      </c>
      <c r="BT340" s="129">
        <f t="shared" si="406"/>
        <v>1900.2649611590507</v>
      </c>
      <c r="BU340" s="130">
        <f t="shared" si="401"/>
        <v>7168.7394135972963</v>
      </c>
      <c r="BV340" s="130">
        <f t="shared" si="402"/>
        <v>202.19864215703637</v>
      </c>
      <c r="BW340" s="131">
        <f t="shared" si="403"/>
        <v>689.31433998183388</v>
      </c>
      <c r="BX340" s="46">
        <v>0.91787527057688512</v>
      </c>
      <c r="BY340">
        <v>0.73381222977873495</v>
      </c>
      <c r="BZ340" s="38">
        <v>1.0386322320998254</v>
      </c>
    </row>
    <row r="341" spans="2:78">
      <c r="B341" s="6">
        <v>1937</v>
      </c>
      <c r="C341" s="43">
        <v>24968.947</v>
      </c>
      <c r="D341" s="50">
        <f t="shared" ref="D341:P341" si="446">$C341*D891/$Q891</f>
        <v>1729.5348636920737</v>
      </c>
      <c r="E341" s="50">
        <f t="shared" si="446"/>
        <v>642.95013523050432</v>
      </c>
      <c r="F341" s="50">
        <f t="shared" si="446"/>
        <v>1354.3056044939322</v>
      </c>
      <c r="G341" s="50">
        <f t="shared" si="446"/>
        <v>2005.256363587936</v>
      </c>
      <c r="H341" s="50">
        <f t="shared" si="446"/>
        <v>6310.1920489406011</v>
      </c>
      <c r="I341" s="50">
        <f t="shared" si="446"/>
        <v>2629.705056134097</v>
      </c>
      <c r="J341" s="50">
        <f t="shared" si="446"/>
        <v>2093.6632572796093</v>
      </c>
      <c r="K341" s="50">
        <f t="shared" si="446"/>
        <v>1085.6846582769253</v>
      </c>
      <c r="L341" s="50">
        <f t="shared" si="446"/>
        <v>346.62702888612972</v>
      </c>
      <c r="M341" s="50">
        <f t="shared" si="446"/>
        <v>1394.2087160131373</v>
      </c>
      <c r="N341" s="50">
        <f t="shared" si="446"/>
        <v>3482.7715755797649</v>
      </c>
      <c r="O341" s="50">
        <f t="shared" si="446"/>
        <v>938.07314799535379</v>
      </c>
      <c r="P341" s="50">
        <f t="shared" si="446"/>
        <v>955.97454388993469</v>
      </c>
      <c r="Q341" s="89">
        <f>SUM(D341:P341)</f>
        <v>24968.947</v>
      </c>
      <c r="R341" s="33">
        <f t="shared" si="377"/>
        <v>19180.991393963574</v>
      </c>
      <c r="S341" s="32">
        <f t="shared" si="378"/>
        <v>1588.1541163455111</v>
      </c>
      <c r="T341" s="32">
        <f t="shared" si="379"/>
        <v>2556.7648119513833</v>
      </c>
      <c r="U341" s="31">
        <f t="shared" si="380"/>
        <v>5787.9556060364266</v>
      </c>
      <c r="V341" s="31">
        <f t="shared" si="381"/>
        <v>141.38074734656266</v>
      </c>
      <c r="W341" s="36">
        <f t="shared" si="382"/>
        <v>926.00676362838158</v>
      </c>
      <c r="X341" s="46">
        <v>0.91825504630490407</v>
      </c>
      <c r="Y341">
        <v>0.73411785885663994</v>
      </c>
      <c r="Z341" s="38">
        <v>1.2424171719599746</v>
      </c>
      <c r="AB341" s="6">
        <v>1937</v>
      </c>
      <c r="AC341" s="74">
        <f t="shared" si="383"/>
        <v>20699.257062999997</v>
      </c>
      <c r="AD341" s="3">
        <v>2521.8628832500258</v>
      </c>
      <c r="AE341" s="3">
        <v>61.508850810976242</v>
      </c>
      <c r="AF341" s="3">
        <v>298.26576332519124</v>
      </c>
      <c r="AG341" s="3">
        <v>307.54425405488121</v>
      </c>
      <c r="AH341" s="3">
        <v>430.56195567683369</v>
      </c>
      <c r="AI341" s="3">
        <v>430.56195567683369</v>
      </c>
      <c r="AJ341" s="74">
        <f t="shared" si="384"/>
        <v>1735.6468402847961</v>
      </c>
      <c r="AK341" s="74">
        <f t="shared" si="385"/>
        <v>900.03258171157108</v>
      </c>
      <c r="AL341" s="74">
        <f t="shared" si="386"/>
        <v>287.35380694660154</v>
      </c>
      <c r="AM341" s="74">
        <f t="shared" si="387"/>
        <v>1155.7990255748907</v>
      </c>
      <c r="AN341" s="74">
        <f t="shared" si="388"/>
        <v>2887.2176361556249</v>
      </c>
      <c r="AO341" s="74">
        <f t="shared" si="389"/>
        <v>777.66263968814826</v>
      </c>
      <c r="AP341" s="74">
        <f t="shared" si="390"/>
        <v>792.50289688475584</v>
      </c>
      <c r="AQ341" s="127">
        <f t="shared" si="391"/>
        <v>12586.521090041129</v>
      </c>
      <c r="AR341" s="128">
        <f t="shared" si="392"/>
        <v>7699.3609675705802</v>
      </c>
      <c r="AS341" s="129">
        <f t="shared" si="393"/>
        <v>2315.7133186333713</v>
      </c>
      <c r="AT341" s="129">
        <f t="shared" si="394"/>
        <v>2119.5580291076967</v>
      </c>
      <c r="AU341" s="130">
        <f t="shared" si="395"/>
        <v>12999.896095429416</v>
      </c>
      <c r="AV341" s="130">
        <f t="shared" si="396"/>
        <v>206.14956461665452</v>
      </c>
      <c r="AW341" s="131">
        <f t="shared" si="397"/>
        <v>767.65960704792815</v>
      </c>
      <c r="AX341" s="46">
        <v>0.91825504630490407</v>
      </c>
      <c r="AY341">
        <v>0.73411785885663994</v>
      </c>
      <c r="AZ341" s="38">
        <v>1.2424171719599746</v>
      </c>
      <c r="BB341" s="6">
        <v>1937</v>
      </c>
      <c r="BC341" s="74">
        <f t="shared" si="423"/>
        <v>16660.472448514131</v>
      </c>
      <c r="BD341" s="74">
        <f t="shared" si="424"/>
        <v>2029.8036280935028</v>
      </c>
      <c r="BE341" s="74">
        <f t="shared" si="425"/>
        <v>49.507405563256171</v>
      </c>
      <c r="BF341" s="74">
        <f t="shared" si="426"/>
        <v>240.06893180224017</v>
      </c>
      <c r="BG341" s="74">
        <f t="shared" si="427"/>
        <v>247.53702781628084</v>
      </c>
      <c r="BH341" s="74">
        <f t="shared" si="428"/>
        <v>346.55183894279315</v>
      </c>
      <c r="BI341" s="74">
        <f t="shared" si="429"/>
        <v>346.55183894279315</v>
      </c>
      <c r="BJ341" s="74">
        <f t="shared" si="430"/>
        <v>1396.9919922683678</v>
      </c>
      <c r="BK341" s="74">
        <f t="shared" si="431"/>
        <v>724.42059078411251</v>
      </c>
      <c r="BL341" s="74">
        <f t="shared" si="432"/>
        <v>231.28608766191365</v>
      </c>
      <c r="BM341" s="74">
        <f t="shared" si="433"/>
        <v>930.28255859628905</v>
      </c>
      <c r="BN341" s="74">
        <f t="shared" si="434"/>
        <v>2323.8713222233528</v>
      </c>
      <c r="BO341" s="74">
        <f t="shared" si="435"/>
        <v>625.92715010639051</v>
      </c>
      <c r="BP341" s="74">
        <f t="shared" si="436"/>
        <v>637.87181533763192</v>
      </c>
      <c r="BQ341" s="74">
        <f t="shared" si="399"/>
        <v>10130.672188138924</v>
      </c>
      <c r="BR341" s="128">
        <f t="shared" si="400"/>
        <v>6197.0818991695496</v>
      </c>
      <c r="BS341" s="129">
        <f t="shared" si="405"/>
        <v>1863.8774245048617</v>
      </c>
      <c r="BT341" s="129">
        <f t="shared" si="406"/>
        <v>1705.9954393289565</v>
      </c>
      <c r="BU341" s="130">
        <f t="shared" si="401"/>
        <v>10463.390549344582</v>
      </c>
      <c r="BV341" s="130">
        <f t="shared" si="402"/>
        <v>165.9262035886411</v>
      </c>
      <c r="BW341" s="131">
        <f t="shared" si="403"/>
        <v>617.87588289439623</v>
      </c>
      <c r="BX341" s="46">
        <v>0.91825504630490407</v>
      </c>
      <c r="BY341">
        <v>0.73411785885663994</v>
      </c>
      <c r="BZ341" s="38">
        <v>1.2424171719599746</v>
      </c>
    </row>
    <row r="342" spans="2:78">
      <c r="B342" s="6">
        <v>1938</v>
      </c>
      <c r="C342" s="43">
        <v>25498.923999999999</v>
      </c>
      <c r="D342" s="50">
        <f t="shared" ref="D342:P342" si="447">$C342*D892/$Q892</f>
        <v>1621.8823329267227</v>
      </c>
      <c r="E342" s="50">
        <f t="shared" si="447"/>
        <v>485.6021158023139</v>
      </c>
      <c r="F342" s="50">
        <f t="shared" si="447"/>
        <v>1084.918454876087</v>
      </c>
      <c r="G342" s="50">
        <f t="shared" si="447"/>
        <v>8685.8127559350578</v>
      </c>
      <c r="H342" s="50">
        <f t="shared" si="447"/>
        <v>3616.9455817695725</v>
      </c>
      <c r="I342" s="50">
        <f t="shared" si="447"/>
        <v>2337.7862805725599</v>
      </c>
      <c r="J342" s="50">
        <f t="shared" si="447"/>
        <v>1809.9454008513469</v>
      </c>
      <c r="K342" s="50">
        <f t="shared" si="447"/>
        <v>721.65071824704819</v>
      </c>
      <c r="L342" s="50">
        <f t="shared" si="447"/>
        <v>373.46825444618787</v>
      </c>
      <c r="M342" s="50">
        <f t="shared" si="447"/>
        <v>1034.4187082179469</v>
      </c>
      <c r="N342" s="50">
        <f t="shared" si="447"/>
        <v>2328.8069515081679</v>
      </c>
      <c r="O342" s="50">
        <f t="shared" si="447"/>
        <v>769.70808739967367</v>
      </c>
      <c r="P342" s="50">
        <f t="shared" si="447"/>
        <v>627.97835744731196</v>
      </c>
      <c r="Q342" s="89">
        <f>SUM(D342:P342)</f>
        <v>25498.923999999992</v>
      </c>
      <c r="R342" s="33">
        <f t="shared" si="377"/>
        <v>21232.932456378236</v>
      </c>
      <c r="S342" s="32">
        <f t="shared" si="378"/>
        <v>1490.2721118071736</v>
      </c>
      <c r="T342" s="32">
        <f t="shared" si="379"/>
        <v>1721.6497547641225</v>
      </c>
      <c r="U342" s="31">
        <f t="shared" si="380"/>
        <v>4265.9915436217634</v>
      </c>
      <c r="V342" s="31">
        <f t="shared" si="381"/>
        <v>131.61022111954912</v>
      </c>
      <c r="W342" s="36">
        <f t="shared" si="382"/>
        <v>607.15719674404545</v>
      </c>
      <c r="X342" s="46">
        <v>0.91885340974023955</v>
      </c>
      <c r="Y342">
        <v>0.73928401564120982</v>
      </c>
      <c r="Z342" s="38">
        <v>1.435213253748026</v>
      </c>
      <c r="AB342" s="6">
        <v>1938</v>
      </c>
      <c r="AC342" s="74">
        <f t="shared" si="383"/>
        <v>21138.607995999999</v>
      </c>
      <c r="AD342" s="3">
        <v>2386.12610660153</v>
      </c>
      <c r="AE342" s="3">
        <v>119.3063053300765</v>
      </c>
      <c r="AF342" s="3">
        <v>165.69585443872694</v>
      </c>
      <c r="AG342" s="3">
        <v>238.612610660153</v>
      </c>
      <c r="AH342" s="3">
        <v>417.57206865526774</v>
      </c>
      <c r="AI342" s="3">
        <v>357.91891599022949</v>
      </c>
      <c r="AJ342" s="74">
        <f t="shared" si="384"/>
        <v>1500.4447373057665</v>
      </c>
      <c r="AK342" s="74">
        <f t="shared" si="385"/>
        <v>598.24844542680296</v>
      </c>
      <c r="AL342" s="74">
        <f t="shared" si="386"/>
        <v>309.60518293588973</v>
      </c>
      <c r="AM342" s="74">
        <f t="shared" si="387"/>
        <v>857.53310911267795</v>
      </c>
      <c r="AN342" s="74">
        <f t="shared" si="388"/>
        <v>1930.5809628002712</v>
      </c>
      <c r="AO342" s="74">
        <f t="shared" si="389"/>
        <v>638.08800445432939</v>
      </c>
      <c r="AP342" s="74">
        <f t="shared" si="390"/>
        <v>520.59405832382163</v>
      </c>
      <c r="AQ342" s="127">
        <f t="shared" si="391"/>
        <v>10040.326362035543</v>
      </c>
      <c r="AR342" s="128">
        <f t="shared" si="392"/>
        <v>6419.2982482006955</v>
      </c>
      <c r="AS342" s="129">
        <f t="shared" si="393"/>
        <v>2192.5001091210179</v>
      </c>
      <c r="AT342" s="129">
        <f t="shared" si="394"/>
        <v>1427.2476466994576</v>
      </c>
      <c r="AU342" s="130">
        <f t="shared" si="395"/>
        <v>14719.309747799303</v>
      </c>
      <c r="AV342" s="130">
        <f t="shared" si="396"/>
        <v>193.62599748051207</v>
      </c>
      <c r="AW342" s="131">
        <f t="shared" si="397"/>
        <v>503.33331610081359</v>
      </c>
      <c r="AX342" s="46">
        <v>0.91885340974023955</v>
      </c>
      <c r="AY342">
        <v>0.73928401564120982</v>
      </c>
      <c r="AZ342" s="38">
        <v>1.435213253748026</v>
      </c>
      <c r="BB342" s="6">
        <v>1938</v>
      </c>
      <c r="BC342" s="74">
        <f t="shared" si="423"/>
        <v>14728.548486294296</v>
      </c>
      <c r="BD342" s="74">
        <f t="shared" si="424"/>
        <v>1662.5585782253734</v>
      </c>
      <c r="BE342" s="74">
        <f t="shared" si="425"/>
        <v>83.127928911268668</v>
      </c>
      <c r="BF342" s="74">
        <f t="shared" si="426"/>
        <v>115.45033743662559</v>
      </c>
      <c r="BG342" s="74">
        <f t="shared" si="427"/>
        <v>166.25585782253734</v>
      </c>
      <c r="BH342" s="74">
        <f t="shared" si="428"/>
        <v>290.94775118944034</v>
      </c>
      <c r="BI342" s="74">
        <f t="shared" si="429"/>
        <v>249.38378673380598</v>
      </c>
      <c r="BJ342" s="74">
        <f t="shared" si="430"/>
        <v>1045.4507254496082</v>
      </c>
      <c r="BK342" s="74">
        <f t="shared" si="431"/>
        <v>416.83592585595977</v>
      </c>
      <c r="BL342" s="74">
        <f t="shared" si="432"/>
        <v>215.7206827120381</v>
      </c>
      <c r="BM342" s="74">
        <f t="shared" si="433"/>
        <v>597.49525505930922</v>
      </c>
      <c r="BN342" s="74">
        <f t="shared" si="434"/>
        <v>1345.1526856783157</v>
      </c>
      <c r="BO342" s="74">
        <f t="shared" si="435"/>
        <v>444.59455958059016</v>
      </c>
      <c r="BP342" s="74">
        <f t="shared" si="436"/>
        <v>362.7294110922557</v>
      </c>
      <c r="BQ342" s="74">
        <f t="shared" si="399"/>
        <v>6995.7034857471281</v>
      </c>
      <c r="BR342" s="128">
        <f t="shared" si="400"/>
        <v>4472.7138851573791</v>
      </c>
      <c r="BS342" s="129">
        <f t="shared" si="405"/>
        <v>1527.6476184952692</v>
      </c>
      <c r="BT342" s="129">
        <f t="shared" si="406"/>
        <v>994.44987911882333</v>
      </c>
      <c r="BU342" s="130">
        <f t="shared" si="401"/>
        <v>10255.834601136918</v>
      </c>
      <c r="BV342" s="130">
        <f t="shared" si="402"/>
        <v>134.9109597301042</v>
      </c>
      <c r="BW342" s="131">
        <f t="shared" si="403"/>
        <v>350.70280655949239</v>
      </c>
      <c r="BX342" s="46">
        <v>0.91885340974023955</v>
      </c>
      <c r="BY342">
        <v>0.73928401564120982</v>
      </c>
      <c r="BZ342" s="38">
        <v>1.435213253748026</v>
      </c>
    </row>
    <row r="343" spans="2:78">
      <c r="B343" s="6">
        <v>1939</v>
      </c>
      <c r="C343" s="43">
        <v>27997.542000000001</v>
      </c>
      <c r="D343" s="50">
        <f t="shared" ref="D343:P343" si="448">$C343*D893/$Q893</f>
        <v>2026.0293154372869</v>
      </c>
      <c r="E343" s="50">
        <f t="shared" si="448"/>
        <v>448.02859633540868</v>
      </c>
      <c r="F343" s="50">
        <f t="shared" si="448"/>
        <v>1249.4797505836154</v>
      </c>
      <c r="G343" s="50">
        <f t="shared" si="448"/>
        <v>2003.2278600880738</v>
      </c>
      <c r="H343" s="50">
        <f t="shared" si="448"/>
        <v>5650.8606776634533</v>
      </c>
      <c r="I343" s="50">
        <f t="shared" si="448"/>
        <v>3225.9058999980534</v>
      </c>
      <c r="J343" s="50">
        <f t="shared" si="448"/>
        <v>3273.6089447418012</v>
      </c>
      <c r="K343" s="50">
        <f t="shared" si="448"/>
        <v>1285.1820293540929</v>
      </c>
      <c r="L343" s="50">
        <f t="shared" si="448"/>
        <v>863.75513092609924</v>
      </c>
      <c r="M343" s="50">
        <f t="shared" si="448"/>
        <v>2657.6696311637247</v>
      </c>
      <c r="N343" s="50">
        <f t="shared" si="448"/>
        <v>3400.0170129935773</v>
      </c>
      <c r="O343" s="50">
        <f t="shared" si="448"/>
        <v>951.66074168030116</v>
      </c>
      <c r="P343" s="50">
        <f t="shared" si="448"/>
        <v>962.11640903451269</v>
      </c>
      <c r="Q343" s="89">
        <f>SUM(D343:P343)</f>
        <v>27997.541999999998</v>
      </c>
      <c r="R343" s="33">
        <f t="shared" si="377"/>
        <v>20236.510705646484</v>
      </c>
      <c r="S343" s="32">
        <f t="shared" si="378"/>
        <v>1864.4469667853821</v>
      </c>
      <c r="T343" s="32">
        <f t="shared" si="379"/>
        <v>2520.952009450697</v>
      </c>
      <c r="U343" s="31">
        <f t="shared" si="380"/>
        <v>7761.0312943535173</v>
      </c>
      <c r="V343" s="31">
        <f t="shared" si="381"/>
        <v>161.58234865190479</v>
      </c>
      <c r="W343" s="36">
        <f t="shared" si="382"/>
        <v>879.06500354288028</v>
      </c>
      <c r="X343" s="46">
        <v>0.92024678645035807</v>
      </c>
      <c r="Y343">
        <v>0.74145276327046994</v>
      </c>
      <c r="Z343" s="38">
        <v>1.7944677700994704</v>
      </c>
      <c r="AB343" s="6">
        <v>1939</v>
      </c>
      <c r="AC343" s="74">
        <f t="shared" si="383"/>
        <v>23209.962318000002</v>
      </c>
      <c r="AD343" s="3">
        <v>2154.0461077034506</v>
      </c>
      <c r="AE343" s="3">
        <v>55.231951479575656</v>
      </c>
      <c r="AF343" s="3">
        <v>168.85010354657723</v>
      </c>
      <c r="AG343" s="3">
        <v>220.92780591830262</v>
      </c>
      <c r="AH343" s="3">
        <v>386.62366035702956</v>
      </c>
      <c r="AI343" s="3">
        <v>386.62366035702956</v>
      </c>
      <c r="AJ343" s="74">
        <f t="shared" si="384"/>
        <v>2713.8218151909532</v>
      </c>
      <c r="AK343" s="74">
        <f t="shared" si="385"/>
        <v>1065.415902334543</v>
      </c>
      <c r="AL343" s="74">
        <f t="shared" si="386"/>
        <v>716.05300353773623</v>
      </c>
      <c r="AM343" s="74">
        <f t="shared" si="387"/>
        <v>2203.2081242347276</v>
      </c>
      <c r="AN343" s="74">
        <f t="shared" si="388"/>
        <v>2818.6141037716752</v>
      </c>
      <c r="AO343" s="74">
        <f t="shared" si="389"/>
        <v>788.92675485296957</v>
      </c>
      <c r="AP343" s="74">
        <f t="shared" si="390"/>
        <v>797.59450308961095</v>
      </c>
      <c r="AQ343" s="127">
        <f t="shared" si="391"/>
        <v>14475.937496374181</v>
      </c>
      <c r="AR343" s="128">
        <f t="shared" si="392"/>
        <v>8004.2022211640979</v>
      </c>
      <c r="AS343" s="129">
        <f t="shared" si="393"/>
        <v>1982.2540084800023</v>
      </c>
      <c r="AT343" s="129">
        <f t="shared" si="394"/>
        <v>2089.8692158346275</v>
      </c>
      <c r="AU343" s="130">
        <f t="shared" si="395"/>
        <v>15205.760096835904</v>
      </c>
      <c r="AV343" s="130">
        <f t="shared" si="396"/>
        <v>171.7920992234483</v>
      </c>
      <c r="AW343" s="131">
        <f t="shared" si="397"/>
        <v>728.74488793704768</v>
      </c>
      <c r="AX343" s="46">
        <v>0.92024678645035807</v>
      </c>
      <c r="AY343">
        <v>0.74145276327046994</v>
      </c>
      <c r="AZ343" s="38">
        <v>1.7944677700994704</v>
      </c>
      <c r="BB343" s="6">
        <v>1939</v>
      </c>
      <c r="BC343" s="74">
        <f t="shared" si="423"/>
        <v>12934.176196830458</v>
      </c>
      <c r="BD343" s="74">
        <f t="shared" si="424"/>
        <v>1200.3816081823793</v>
      </c>
      <c r="BE343" s="74">
        <f t="shared" si="425"/>
        <v>30.779015594419985</v>
      </c>
      <c r="BF343" s="74">
        <f t="shared" si="426"/>
        <v>94.094809814955653</v>
      </c>
      <c r="BG343" s="74">
        <f t="shared" si="427"/>
        <v>123.11606237767994</v>
      </c>
      <c r="BH343" s="74">
        <f t="shared" si="428"/>
        <v>215.45310916093987</v>
      </c>
      <c r="BI343" s="74">
        <f t="shared" si="429"/>
        <v>215.45310916093987</v>
      </c>
      <c r="BJ343" s="74">
        <f t="shared" si="430"/>
        <v>1512.3268639372227</v>
      </c>
      <c r="BK343" s="74">
        <f t="shared" si="431"/>
        <v>593.7225065209642</v>
      </c>
      <c r="BL343" s="74">
        <f t="shared" si="432"/>
        <v>399.03363853564457</v>
      </c>
      <c r="BM343" s="74">
        <f t="shared" si="433"/>
        <v>1227.7780414593906</v>
      </c>
      <c r="BN343" s="74">
        <f t="shared" si="434"/>
        <v>1570.72428423467</v>
      </c>
      <c r="BO343" s="74">
        <f t="shared" si="435"/>
        <v>439.64386989755633</v>
      </c>
      <c r="BP343" s="74">
        <f t="shared" si="436"/>
        <v>444.47413120459606</v>
      </c>
      <c r="BQ343" s="74">
        <f t="shared" si="399"/>
        <v>8066.9810500813592</v>
      </c>
      <c r="BR343" s="128">
        <f t="shared" si="400"/>
        <v>4460.4881483719328</v>
      </c>
      <c r="BS343" s="129">
        <f t="shared" si="405"/>
        <v>1104.6473174439475</v>
      </c>
      <c r="BT343" s="129">
        <f t="shared" si="406"/>
        <v>1164.617860881827</v>
      </c>
      <c r="BU343" s="130">
        <f t="shared" si="401"/>
        <v>8473.6880484585254</v>
      </c>
      <c r="BV343" s="130">
        <f t="shared" si="402"/>
        <v>95.73429073843181</v>
      </c>
      <c r="BW343" s="131">
        <f t="shared" si="403"/>
        <v>406.10642335284297</v>
      </c>
      <c r="BX343" s="46">
        <v>0.92024678645035807</v>
      </c>
      <c r="BY343">
        <v>0.74145276327046994</v>
      </c>
      <c r="BZ343" s="38">
        <v>1.7944677700994704</v>
      </c>
    </row>
    <row r="344" spans="2:78">
      <c r="B344" s="6">
        <v>1940</v>
      </c>
      <c r="C344" s="43">
        <v>34778.207000000002</v>
      </c>
      <c r="D344" s="50">
        <f t="shared" ref="D344:P344" si="449">$C344*D894/$Q894</f>
        <v>2414.7891441501947</v>
      </c>
      <c r="E344" s="50">
        <f t="shared" si="449"/>
        <v>821.96257405696724</v>
      </c>
      <c r="F344" s="50">
        <f t="shared" si="449"/>
        <v>988.6049516319589</v>
      </c>
      <c r="G344" s="50">
        <f t="shared" si="449"/>
        <v>1977.2099032639178</v>
      </c>
      <c r="H344" s="50">
        <f t="shared" si="449"/>
        <v>4859.5129030363996</v>
      </c>
      <c r="I344" s="50">
        <f t="shared" si="449"/>
        <v>4426.1283215398835</v>
      </c>
      <c r="J344" s="50">
        <f t="shared" si="449"/>
        <v>5250.2835584596796</v>
      </c>
      <c r="K344" s="50">
        <f t="shared" si="449"/>
        <v>1681.581749453821</v>
      </c>
      <c r="L344" s="50">
        <f t="shared" si="449"/>
        <v>1121.0227219132312</v>
      </c>
      <c r="M344" s="50">
        <f t="shared" si="449"/>
        <v>3156.5765239619859</v>
      </c>
      <c r="N344" s="50">
        <f t="shared" si="449"/>
        <v>3556.3084971724784</v>
      </c>
      <c r="O344" s="50">
        <f t="shared" si="449"/>
        <v>1778.5355812580351</v>
      </c>
      <c r="P344" s="50">
        <f t="shared" si="449"/>
        <v>2745.6905701014512</v>
      </c>
      <c r="Q344" s="89">
        <f>SUM(D344:P344)</f>
        <v>34778.207000000009</v>
      </c>
      <c r="R344" s="33">
        <f t="shared" si="377"/>
        <v>22908.334689312207</v>
      </c>
      <c r="S344" s="32">
        <f t="shared" si="378"/>
        <v>1936.0865383522814</v>
      </c>
      <c r="T344" s="32">
        <f t="shared" si="379"/>
        <v>2648.5459389711168</v>
      </c>
      <c r="U344" s="31">
        <f t="shared" si="380"/>
        <v>11869.872310687795</v>
      </c>
      <c r="V344" s="31">
        <f t="shared" si="381"/>
        <v>478.70260579791329</v>
      </c>
      <c r="W344" s="36">
        <f t="shared" si="382"/>
        <v>907.76255820136157</v>
      </c>
      <c r="X344">
        <v>0.80176215096975811</v>
      </c>
      <c r="Y344">
        <v>0.744745834360799</v>
      </c>
      <c r="Z344" s="38">
        <v>2.1471327688362272</v>
      </c>
      <c r="AB344" s="6">
        <v>1940</v>
      </c>
      <c r="AC344" s="74">
        <f t="shared" si="383"/>
        <v>28831.133603000002</v>
      </c>
      <c r="AD344" s="3">
        <v>2138.7679782566447</v>
      </c>
      <c r="AE344" s="3">
        <v>56.283367848859072</v>
      </c>
      <c r="AF344" s="29"/>
      <c r="AG344" s="3">
        <v>225.13347139543629</v>
      </c>
      <c r="AH344" s="3">
        <v>393.98357494201349</v>
      </c>
      <c r="AI344" s="3">
        <v>393.98357494201349</v>
      </c>
      <c r="AJ344" s="74">
        <f t="shared" si="384"/>
        <v>4352.4850699630742</v>
      </c>
      <c r="AK344" s="74">
        <f t="shared" si="385"/>
        <v>1394.0312702972176</v>
      </c>
      <c r="AL344" s="74">
        <f t="shared" si="386"/>
        <v>929.32783646606856</v>
      </c>
      <c r="AM344" s="74">
        <f t="shared" si="387"/>
        <v>2616.801938364486</v>
      </c>
      <c r="AN344" s="74">
        <f t="shared" si="388"/>
        <v>2948.1797441559843</v>
      </c>
      <c r="AO344" s="74">
        <f t="shared" si="389"/>
        <v>1474.405996862911</v>
      </c>
      <c r="AP344" s="74">
        <f t="shared" si="390"/>
        <v>2276.1774826141027</v>
      </c>
      <c r="AQ344" s="127">
        <f t="shared" si="391"/>
        <v>19199.561306108815</v>
      </c>
      <c r="AR344" s="128">
        <f t="shared" si="392"/>
        <v>9332.2968571707406</v>
      </c>
      <c r="AS344" s="129">
        <f t="shared" si="393"/>
        <v>1714.7832146722883</v>
      </c>
      <c r="AT344" s="129">
        <f t="shared" si="394"/>
        <v>2195.6445834070555</v>
      </c>
      <c r="AU344" s="130">
        <f t="shared" si="395"/>
        <v>19498.836745829263</v>
      </c>
      <c r="AV344" s="130">
        <f t="shared" si="396"/>
        <v>423.98476358435641</v>
      </c>
      <c r="AW344" s="131">
        <f t="shared" si="397"/>
        <v>752.53516074892877</v>
      </c>
      <c r="AX344">
        <v>0.80176215096975811</v>
      </c>
      <c r="AY344">
        <v>0.744745834360799</v>
      </c>
      <c r="AZ344" s="38">
        <v>2.1471327688362272</v>
      </c>
      <c r="BB344" s="6">
        <v>1940</v>
      </c>
      <c r="BC344" s="74">
        <f t="shared" si="423"/>
        <v>13427.736757343999</v>
      </c>
      <c r="BD344" s="74">
        <f t="shared" si="424"/>
        <v>996.10420431331022</v>
      </c>
      <c r="BE344" s="74">
        <f t="shared" si="425"/>
        <v>26.213268534560797</v>
      </c>
      <c r="BF344" s="74">
        <f t="shared" si="426"/>
        <v>0</v>
      </c>
      <c r="BG344" s="74">
        <f t="shared" si="427"/>
        <v>104.85307413824319</v>
      </c>
      <c r="BH344" s="74">
        <f t="shared" si="428"/>
        <v>183.49287974192555</v>
      </c>
      <c r="BI344" s="74">
        <f t="shared" si="429"/>
        <v>183.49287974192555</v>
      </c>
      <c r="BJ344" s="74">
        <f t="shared" si="430"/>
        <v>2027.1150126976897</v>
      </c>
      <c r="BK344" s="74">
        <f t="shared" si="431"/>
        <v>649.25247778356993</v>
      </c>
      <c r="BL344" s="74">
        <f t="shared" si="432"/>
        <v>432.82271592817051</v>
      </c>
      <c r="BM344" s="74">
        <f t="shared" si="433"/>
        <v>1218.7424906112469</v>
      </c>
      <c r="BN344" s="74">
        <f t="shared" si="434"/>
        <v>1373.0775231724188</v>
      </c>
      <c r="BO344" s="74">
        <f t="shared" si="435"/>
        <v>686.68599271672315</v>
      </c>
      <c r="BP344" s="74">
        <f t="shared" si="436"/>
        <v>1060.1009474825441</v>
      </c>
      <c r="BQ344" s="74">
        <f t="shared" si="399"/>
        <v>8941.9534668623273</v>
      </c>
      <c r="BR344" s="128">
        <f t="shared" si="400"/>
        <v>4346.3995299317057</v>
      </c>
      <c r="BS344" s="129">
        <f t="shared" si="405"/>
        <v>798.63864944025897</v>
      </c>
      <c r="BT344" s="129">
        <f t="shared" si="406"/>
        <v>1022.5937656371024</v>
      </c>
      <c r="BU344" s="130">
        <f t="shared" si="401"/>
        <v>9081.3372274122921</v>
      </c>
      <c r="BV344" s="130">
        <f t="shared" si="402"/>
        <v>197.46555487305125</v>
      </c>
      <c r="BW344" s="131">
        <f t="shared" si="403"/>
        <v>350.48375753531639</v>
      </c>
      <c r="BX344">
        <v>0.80176215096975811</v>
      </c>
      <c r="BY344">
        <v>0.744745834360799</v>
      </c>
      <c r="BZ344" s="38">
        <v>2.1471327688362272</v>
      </c>
    </row>
    <row r="345" spans="2:78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84"/>
      <c r="R345" s="30"/>
      <c r="S345" s="30"/>
      <c r="T345" s="30"/>
      <c r="U345" s="30"/>
      <c r="V345" s="30"/>
      <c r="W345" s="30"/>
      <c r="AB345" s="28"/>
      <c r="AC345" s="29"/>
      <c r="AD345" s="29"/>
      <c r="AE345" s="29"/>
      <c r="AF345" s="3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132"/>
      <c r="AR345" s="133"/>
      <c r="AS345" s="133"/>
      <c r="AT345" s="133"/>
      <c r="AU345" s="133"/>
      <c r="AV345" s="133"/>
      <c r="AW345" s="133"/>
      <c r="BB345" s="28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35"/>
      <c r="BR345" s="133"/>
      <c r="BS345" s="134"/>
      <c r="BT345" s="134"/>
      <c r="BU345" s="134"/>
      <c r="BV345" s="134"/>
      <c r="BW345" s="134"/>
    </row>
    <row r="346" spans="2:78">
      <c r="B346" s="6">
        <v>1955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83"/>
      <c r="R346" s="10"/>
      <c r="S346" s="10"/>
      <c r="T346" s="10"/>
      <c r="U346" s="10"/>
      <c r="V346" s="10"/>
      <c r="W346" s="10"/>
      <c r="AB346" s="6">
        <v>1955</v>
      </c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125"/>
      <c r="AR346" s="134"/>
      <c r="AS346" s="134"/>
      <c r="AT346" s="134"/>
      <c r="AU346" s="134"/>
      <c r="AV346" s="134"/>
      <c r="AW346" s="134"/>
      <c r="BB346" s="6">
        <v>1955</v>
      </c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10"/>
      <c r="BS346" s="10"/>
      <c r="BT346" s="10"/>
      <c r="BU346" s="10"/>
      <c r="BV346" s="10"/>
      <c r="BW346" s="10"/>
    </row>
    <row r="347" spans="2:78">
      <c r="B347" s="6">
        <v>1956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83"/>
      <c r="R347" s="10"/>
      <c r="S347" s="10"/>
      <c r="T347" s="10"/>
      <c r="U347" s="10"/>
      <c r="V347" s="10"/>
      <c r="W347" s="10"/>
      <c r="AB347" s="6">
        <v>1956</v>
      </c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125"/>
      <c r="AR347" s="134"/>
      <c r="AS347" s="134"/>
      <c r="AT347" s="134"/>
      <c r="AU347" s="134"/>
      <c r="AV347" s="134"/>
      <c r="AW347" s="134"/>
      <c r="BB347" s="6">
        <v>1956</v>
      </c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10"/>
      <c r="BS347" s="10"/>
      <c r="BT347" s="10"/>
      <c r="BU347" s="10"/>
      <c r="BV347" s="10"/>
      <c r="BW347" s="10"/>
    </row>
    <row r="348" spans="2:78">
      <c r="B348" s="6">
        <v>1957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83"/>
      <c r="R348" s="10"/>
      <c r="S348" s="10"/>
      <c r="T348" s="10"/>
      <c r="U348" s="10"/>
      <c r="V348" s="10"/>
      <c r="W348" s="10"/>
      <c r="AB348" s="6">
        <v>1957</v>
      </c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125"/>
      <c r="AR348" s="134"/>
      <c r="AS348" s="134"/>
      <c r="AT348" s="134"/>
      <c r="AU348" s="134"/>
      <c r="AV348" s="134"/>
      <c r="AW348" s="134"/>
      <c r="BB348" s="6">
        <v>1957</v>
      </c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10"/>
      <c r="BS348" s="10"/>
      <c r="BT348" s="10"/>
      <c r="BU348" s="10"/>
      <c r="BV348" s="10"/>
      <c r="BW348" s="10"/>
    </row>
    <row r="349" spans="2:78">
      <c r="B349" s="6">
        <v>1958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83"/>
      <c r="R349" s="10"/>
      <c r="S349" s="10"/>
      <c r="T349" s="10"/>
      <c r="U349" s="10"/>
      <c r="V349" s="10"/>
      <c r="W349" s="10"/>
      <c r="AB349" s="6">
        <v>1958</v>
      </c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83"/>
      <c r="AR349" s="10"/>
      <c r="AS349" s="10"/>
      <c r="AT349" s="10"/>
      <c r="AU349" s="10"/>
      <c r="AV349" s="10"/>
      <c r="AW349" s="10"/>
      <c r="BB349" s="6">
        <v>1958</v>
      </c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10"/>
      <c r="BS349" s="10"/>
      <c r="BT349" s="10"/>
      <c r="BU349" s="10"/>
      <c r="BV349" s="10"/>
      <c r="BW349" s="10"/>
    </row>
    <row r="350" spans="2:78">
      <c r="B350" s="6">
        <v>1958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83"/>
      <c r="R350" s="10"/>
      <c r="S350" s="10"/>
      <c r="T350" s="10"/>
      <c r="U350" s="10"/>
      <c r="V350" s="10"/>
      <c r="W350" s="10"/>
      <c r="AB350" s="6">
        <v>1958</v>
      </c>
      <c r="AC350" s="3"/>
      <c r="AD350" s="3"/>
      <c r="AE350" s="3"/>
      <c r="AF350" s="4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83"/>
      <c r="AR350" s="10"/>
      <c r="AS350" s="10"/>
      <c r="AT350" s="10"/>
      <c r="AU350" s="10"/>
      <c r="AV350" s="10"/>
      <c r="AW350" s="10"/>
      <c r="BB350" s="6">
        <v>1958</v>
      </c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10"/>
      <c r="BS350" s="11"/>
      <c r="BT350" s="11"/>
      <c r="BU350" s="11"/>
      <c r="BV350" s="11"/>
      <c r="BW350" s="11"/>
    </row>
    <row r="351" spans="2:78">
      <c r="B351" s="7">
        <v>1960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5"/>
      <c r="R351" s="11"/>
      <c r="S351" s="11"/>
      <c r="T351" s="11"/>
      <c r="U351" s="11"/>
      <c r="V351" s="11"/>
      <c r="W351" s="11"/>
      <c r="AB351" s="7">
        <v>1960</v>
      </c>
      <c r="AC351" s="4"/>
      <c r="AD351" s="4"/>
      <c r="AE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85"/>
      <c r="AR351" s="11"/>
      <c r="AS351" s="11"/>
      <c r="AT351" s="11"/>
      <c r="AU351" s="11"/>
      <c r="AV351" s="11"/>
      <c r="AW351" s="11"/>
      <c r="BB351" s="7">
        <v>1960</v>
      </c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3"/>
      <c r="BR351" s="11"/>
    </row>
    <row r="352" spans="2:78">
      <c r="B352" s="6"/>
    </row>
    <row r="362" spans="2:78">
      <c r="B362" t="s">
        <v>125</v>
      </c>
      <c r="C362" s="81" t="s">
        <v>142</v>
      </c>
      <c r="D362" s="38"/>
      <c r="E362" s="106" t="s">
        <v>144</v>
      </c>
      <c r="F362" s="38"/>
      <c r="G362" s="38" t="s">
        <v>67</v>
      </c>
      <c r="I362" t="s">
        <v>112</v>
      </c>
      <c r="AB362" t="s">
        <v>125</v>
      </c>
      <c r="AC362" s="81" t="s">
        <v>143</v>
      </c>
      <c r="AD362" s="38" t="s">
        <v>144</v>
      </c>
      <c r="AE362" s="27"/>
      <c r="AF362" s="38" t="s">
        <v>119</v>
      </c>
      <c r="AH362" t="s">
        <v>116</v>
      </c>
      <c r="BB362" t="s">
        <v>125</v>
      </c>
      <c r="BC362" s="81" t="s">
        <v>145</v>
      </c>
      <c r="BD362" s="38"/>
      <c r="BE362" s="38" t="s">
        <v>144</v>
      </c>
      <c r="BF362" s="27"/>
      <c r="BG362" s="38" t="s">
        <v>118</v>
      </c>
      <c r="BI362" t="s">
        <v>116</v>
      </c>
    </row>
    <row r="363" spans="2:78">
      <c r="B363" s="13"/>
      <c r="C363" s="14" t="s">
        <v>49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82"/>
      <c r="R363" s="13" t="s">
        <v>55</v>
      </c>
      <c r="S363" s="14"/>
      <c r="T363" s="15"/>
      <c r="U363" s="14" t="s">
        <v>56</v>
      </c>
      <c r="V363" s="14"/>
      <c r="W363" s="15"/>
      <c r="AB363" s="13"/>
      <c r="AC363" s="14" t="s">
        <v>49</v>
      </c>
      <c r="AD363" s="14"/>
      <c r="AE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82"/>
      <c r="AR363" s="13" t="s">
        <v>55</v>
      </c>
      <c r="AS363" s="14"/>
      <c r="AT363" s="15"/>
      <c r="AU363" s="14" t="s">
        <v>56</v>
      </c>
      <c r="AV363" s="14"/>
      <c r="AW363" s="15"/>
      <c r="BB363" s="13"/>
      <c r="BC363" s="14" t="s">
        <v>49</v>
      </c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20"/>
      <c r="BR363" s="13" t="s">
        <v>55</v>
      </c>
      <c r="BS363" s="14"/>
      <c r="BT363" s="15"/>
      <c r="BU363" s="14" t="s">
        <v>56</v>
      </c>
      <c r="BV363" s="14"/>
      <c r="BW363" s="15"/>
    </row>
    <row r="364" spans="2:78">
      <c r="B364" s="1"/>
      <c r="C364" s="28" t="s">
        <v>14</v>
      </c>
      <c r="D364" s="1" t="s">
        <v>0</v>
      </c>
      <c r="E364" s="1" t="s">
        <v>1</v>
      </c>
      <c r="F364" s="1" t="s">
        <v>2</v>
      </c>
      <c r="G364" s="1" t="s">
        <v>3</v>
      </c>
      <c r="H364" s="1" t="s">
        <v>4</v>
      </c>
      <c r="I364" s="1" t="s">
        <v>5</v>
      </c>
      <c r="J364" s="1" t="s">
        <v>6</v>
      </c>
      <c r="K364" s="1" t="s">
        <v>7</v>
      </c>
      <c r="L364" s="1" t="s">
        <v>8</v>
      </c>
      <c r="M364" s="1" t="s">
        <v>9</v>
      </c>
      <c r="N364" s="1" t="s">
        <v>10</v>
      </c>
      <c r="O364" s="1" t="s">
        <v>11</v>
      </c>
      <c r="P364" s="1" t="s">
        <v>12</v>
      </c>
      <c r="Q364" s="28"/>
      <c r="R364" s="8" t="s">
        <v>13</v>
      </c>
      <c r="S364" s="8" t="s">
        <v>50</v>
      </c>
      <c r="T364" s="8" t="s">
        <v>51</v>
      </c>
      <c r="U364" s="8" t="s">
        <v>52</v>
      </c>
      <c r="V364" s="8" t="s">
        <v>53</v>
      </c>
      <c r="W364" s="8" t="s">
        <v>54</v>
      </c>
      <c r="AB364" s="1"/>
      <c r="AC364" s="8" t="s">
        <v>14</v>
      </c>
      <c r="AD364" s="1" t="s">
        <v>0</v>
      </c>
      <c r="AE364" s="1" t="s">
        <v>1</v>
      </c>
      <c r="AF364" s="1" t="s">
        <v>2</v>
      </c>
      <c r="AG364" s="1" t="s">
        <v>3</v>
      </c>
      <c r="AH364" s="1" t="s">
        <v>4</v>
      </c>
      <c r="AI364" s="1" t="s">
        <v>5</v>
      </c>
      <c r="AJ364" s="1" t="s">
        <v>6</v>
      </c>
      <c r="AK364" s="1" t="s">
        <v>7</v>
      </c>
      <c r="AL364" s="1" t="s">
        <v>8</v>
      </c>
      <c r="AM364" s="1" t="s">
        <v>9</v>
      </c>
      <c r="AN364" s="1" t="s">
        <v>10</v>
      </c>
      <c r="AO364" s="1" t="s">
        <v>11</v>
      </c>
      <c r="AP364" s="1" t="s">
        <v>12</v>
      </c>
      <c r="AQ364" s="28"/>
      <c r="AR364" s="28" t="s">
        <v>13</v>
      </c>
      <c r="AS364" s="28" t="s">
        <v>50</v>
      </c>
      <c r="AT364" s="28" t="s">
        <v>51</v>
      </c>
      <c r="AU364" s="28" t="s">
        <v>52</v>
      </c>
      <c r="AV364" s="28" t="s">
        <v>53</v>
      </c>
      <c r="AW364" s="28" t="s">
        <v>54</v>
      </c>
      <c r="BB364" s="1"/>
      <c r="BC364" s="28" t="s">
        <v>14</v>
      </c>
      <c r="BD364" s="1" t="s">
        <v>0</v>
      </c>
      <c r="BE364" s="1" t="s">
        <v>1</v>
      </c>
      <c r="BF364" s="1" t="s">
        <v>2</v>
      </c>
      <c r="BG364" s="1" t="s">
        <v>3</v>
      </c>
      <c r="BH364" s="1" t="s">
        <v>4</v>
      </c>
      <c r="BI364" s="1" t="s">
        <v>5</v>
      </c>
      <c r="BJ364" s="1" t="s">
        <v>6</v>
      </c>
      <c r="BK364" s="1" t="s">
        <v>7</v>
      </c>
      <c r="BL364" s="1" t="s">
        <v>8</v>
      </c>
      <c r="BM364" s="1" t="s">
        <v>9</v>
      </c>
      <c r="BN364" s="1" t="s">
        <v>10</v>
      </c>
      <c r="BO364" s="1" t="s">
        <v>11</v>
      </c>
      <c r="BP364" s="1" t="s">
        <v>12</v>
      </c>
      <c r="BQ364" s="118"/>
      <c r="BR364" s="28" t="s">
        <v>13</v>
      </c>
      <c r="BS364" s="28" t="s">
        <v>50</v>
      </c>
      <c r="BT364" s="28" t="s">
        <v>51</v>
      </c>
      <c r="BU364" s="28" t="s">
        <v>52</v>
      </c>
      <c r="BV364" s="28" t="s">
        <v>53</v>
      </c>
      <c r="BW364" s="28" t="s">
        <v>54</v>
      </c>
    </row>
    <row r="365" spans="2:78">
      <c r="B365" s="5">
        <v>1911</v>
      </c>
      <c r="C365" s="42">
        <v>1468.49110000001</v>
      </c>
      <c r="D365" s="70">
        <f t="shared" ref="D365:P381" si="450">$C365*D$382/$Q$382</f>
        <v>138.81053005079102</v>
      </c>
      <c r="E365" s="70">
        <f t="shared" si="450"/>
        <v>25.690307054176248</v>
      </c>
      <c r="F365" s="70">
        <f t="shared" si="450"/>
        <v>63.811407844244229</v>
      </c>
      <c r="G365" s="70">
        <f t="shared" si="450"/>
        <v>59.253450141083924</v>
      </c>
      <c r="H365" s="70">
        <f t="shared" si="450"/>
        <v>285.07953634311707</v>
      </c>
      <c r="I365" s="70">
        <f t="shared" si="450"/>
        <v>120.16433944695342</v>
      </c>
      <c r="J365" s="70">
        <f t="shared" si="450"/>
        <v>52.209333690745275</v>
      </c>
      <c r="K365" s="70">
        <f t="shared" si="450"/>
        <v>104.41866738149055</v>
      </c>
      <c r="L365" s="70">
        <f t="shared" si="450"/>
        <v>298.75340945259796</v>
      </c>
      <c r="M365" s="70">
        <f t="shared" si="450"/>
        <v>60.08216972347671</v>
      </c>
      <c r="N365" s="70">
        <f t="shared" si="450"/>
        <v>224.16864703724755</v>
      </c>
      <c r="O365" s="70">
        <f t="shared" si="450"/>
        <v>16.988751439052034</v>
      </c>
      <c r="P365" s="70">
        <f t="shared" si="450"/>
        <v>19.060550395033989</v>
      </c>
      <c r="Q365" s="86">
        <f t="shared" ref="Q365:Q375" si="451">SUM(D365:P365)</f>
        <v>1468.4911000000102</v>
      </c>
      <c r="R365" s="33">
        <f t="shared" ref="R365:R394" si="452">SUM(E365:J365)+S365+T365</f>
        <v>895.95770037875332</v>
      </c>
      <c r="S365" s="32">
        <f t="shared" ref="S365:S394" si="453">D365*$X365</f>
        <v>125.3656767152771</v>
      </c>
      <c r="T365" s="32">
        <f t="shared" ref="T365:T394" si="454">N365*$Y365</f>
        <v>164.38364914315605</v>
      </c>
      <c r="U365" s="31">
        <f t="shared" ref="U365:U394" si="455">C365-R365</f>
        <v>572.53339962125665</v>
      </c>
      <c r="V365" s="31">
        <f t="shared" ref="V365:V394" si="456">D365-S365</f>
        <v>13.444853335513912</v>
      </c>
      <c r="W365" s="36">
        <f t="shared" ref="W365:W394" si="457">N365-T365</f>
        <v>59.784997894091504</v>
      </c>
      <c r="X365" s="34">
        <v>0.90314241051745558</v>
      </c>
      <c r="Y365" s="34">
        <v>0.7333034807309261</v>
      </c>
      <c r="Z365" s="38">
        <v>0.55587714915230824</v>
      </c>
      <c r="AB365" s="5">
        <v>1911</v>
      </c>
      <c r="AC365" s="74">
        <f t="shared" ref="AC365:AC394" si="458">C365*0.829</f>
        <v>1217.3791219000082</v>
      </c>
      <c r="AD365" s="74">
        <f t="shared" ref="AD365:AD394" si="459">D365*0.829</f>
        <v>115.07392941210574</v>
      </c>
      <c r="AE365" s="74">
        <f t="shared" ref="AE365:AE394" si="460">E365*0.829</f>
        <v>21.297264547912107</v>
      </c>
      <c r="AF365" s="74">
        <f t="shared" ref="AF365:AF394" si="461">F365*0.829</f>
        <v>52.899657102878464</v>
      </c>
      <c r="AG365" s="74">
        <f t="shared" ref="AG365:AG394" si="462">G365*0.829</f>
        <v>49.121110166958573</v>
      </c>
      <c r="AH365" s="74">
        <f t="shared" ref="AH365:AH394" si="463">H365*0.829</f>
        <v>236.33093562844405</v>
      </c>
      <c r="AI365" s="74">
        <f t="shared" ref="AI365:AI394" si="464">I365*0.829</f>
        <v>99.616237401524387</v>
      </c>
      <c r="AJ365" s="74">
        <f t="shared" ref="AJ365:AJ394" si="465">J365*0.829</f>
        <v>43.281537629627834</v>
      </c>
      <c r="AK365" s="74">
        <f t="shared" ref="AK365:AK394" si="466">K365*0.829</f>
        <v>86.563075259255669</v>
      </c>
      <c r="AL365" s="74">
        <f t="shared" ref="AL365:AL394" si="467">L365*0.829</f>
        <v>247.66657643620371</v>
      </c>
      <c r="AM365" s="74">
        <f t="shared" ref="AM365:AM394" si="468">M365*0.829</f>
        <v>49.808118700762193</v>
      </c>
      <c r="AN365" s="74">
        <f t="shared" ref="AN365:AN394" si="469">N365*0.829</f>
        <v>185.83580839387821</v>
      </c>
      <c r="AO365" s="74">
        <f t="shared" ref="AO365:AO394" si="470">O365*0.829</f>
        <v>14.083674942974136</v>
      </c>
      <c r="AP365" s="74">
        <f t="shared" ref="AP365:AP394" si="471">P365*0.829</f>
        <v>15.801196277483175</v>
      </c>
      <c r="AQ365" s="86">
        <f>SUM(AD365:AP365)</f>
        <v>1217.3791219000082</v>
      </c>
      <c r="AR365" s="92">
        <f t="shared" ref="AR365:AR394" si="472">SUM(AE365:AJ365)+AS365+AT365</f>
        <v>742.74893361398642</v>
      </c>
      <c r="AS365" s="109">
        <f t="shared" ref="AS365:AS394" si="473">AD365*$X365</f>
        <v>103.92814599696472</v>
      </c>
      <c r="AT365" s="109">
        <f t="shared" ref="AT365:AT394" si="474">AN365*$Y365</f>
        <v>136.27404513967633</v>
      </c>
      <c r="AU365" s="110">
        <f t="shared" ref="AU365:AU394" si="475">AC365-AR365</f>
        <v>474.63018828602173</v>
      </c>
      <c r="AV365" s="110">
        <f t="shared" ref="AV365:AV394" si="476">AD365-AS365</f>
        <v>11.145783415141025</v>
      </c>
      <c r="AW365" s="111">
        <f t="shared" ref="AW365:AW394" si="477">AN365-AT365</f>
        <v>49.561763254201878</v>
      </c>
      <c r="AX365" s="34">
        <v>0.90314241051745558</v>
      </c>
      <c r="AY365" s="34">
        <v>0.7333034807309261</v>
      </c>
      <c r="AZ365" s="38">
        <v>0.55587714915230824</v>
      </c>
      <c r="BB365" s="5">
        <v>1911</v>
      </c>
      <c r="BC365" s="74">
        <f t="shared" ref="BC365:BI380" si="478">AC365/$AZ365</f>
        <v>2190.0146889586404</v>
      </c>
      <c r="BD365" s="74">
        <f t="shared" si="478"/>
        <v>207.01323950370897</v>
      </c>
      <c r="BE365" s="74">
        <f t="shared" si="478"/>
        <v>38.312898057402855</v>
      </c>
      <c r="BF365" s="74">
        <f t="shared" si="478"/>
        <v>95.164295174839353</v>
      </c>
      <c r="BG365" s="74">
        <f t="shared" si="478"/>
        <v>88.366845519493694</v>
      </c>
      <c r="BH365" s="74">
        <f t="shared" si="478"/>
        <v>425.1495784434382</v>
      </c>
      <c r="BI365" s="74">
        <f t="shared" si="478"/>
        <v>179.20549091365854</v>
      </c>
      <c r="BJ365" s="74">
        <f t="shared" ref="BJ365:BP380" si="479">AJ365/$AZ365</f>
        <v>77.861696052141298</v>
      </c>
      <c r="BK365" s="74">
        <f t="shared" si="479"/>
        <v>155.7233921042826</v>
      </c>
      <c r="BL365" s="74">
        <f t="shared" si="479"/>
        <v>445.54192740947514</v>
      </c>
      <c r="BM365" s="74">
        <f t="shared" si="479"/>
        <v>89.602745456829268</v>
      </c>
      <c r="BN365" s="74">
        <f t="shared" si="479"/>
        <v>334.31093304927327</v>
      </c>
      <c r="BO365" s="74">
        <f t="shared" si="479"/>
        <v>25.33594871537931</v>
      </c>
      <c r="BP365" s="74">
        <f t="shared" si="479"/>
        <v>28.425698558718246</v>
      </c>
      <c r="BQ365" s="74">
        <f t="shared" ref="BQ365:BQ394" si="480">SUM(BD365:BP365)</f>
        <v>2190.0146889586408</v>
      </c>
      <c r="BR365" s="128">
        <f t="shared" ref="BR365:BR394" si="481">SUM(BE365:BJ365)+BS365+BT365</f>
        <v>1336.1746111468169</v>
      </c>
      <c r="BS365" s="129">
        <f t="shared" ref="BS365:BS394" si="482">BD365*$X365</f>
        <v>186.96243613440708</v>
      </c>
      <c r="BT365" s="129">
        <f t="shared" ref="BT365:BT394" si="483">BN365*$Y365</f>
        <v>245.1513708514357</v>
      </c>
      <c r="BU365" s="130">
        <f t="shared" ref="BU365:BU394" si="484">BC365-BR365</f>
        <v>853.84007781182345</v>
      </c>
      <c r="BV365" s="130">
        <f t="shared" ref="BV365:BV394" si="485">BD365-BS365</f>
        <v>20.050803369301889</v>
      </c>
      <c r="BW365" s="131">
        <f t="shared" ref="BW365:BW394" si="486">BN365-BT365</f>
        <v>89.159562197837573</v>
      </c>
      <c r="BX365" s="34">
        <v>0.90314241051745558</v>
      </c>
      <c r="BY365" s="34">
        <v>0.7333034807309261</v>
      </c>
      <c r="BZ365" s="38">
        <v>0.55587714915230824</v>
      </c>
    </row>
    <row r="366" spans="2:78">
      <c r="B366" s="6">
        <v>1912</v>
      </c>
      <c r="C366" s="43">
        <v>1513.7672000000123</v>
      </c>
      <c r="D366" s="70">
        <f t="shared" si="450"/>
        <v>143.09029683973029</v>
      </c>
      <c r="E366" s="70">
        <f t="shared" si="450"/>
        <v>26.482383295711276</v>
      </c>
      <c r="F366" s="70">
        <f t="shared" si="450"/>
        <v>65.778823024831226</v>
      </c>
      <c r="G366" s="70">
        <f t="shared" si="450"/>
        <v>61.080335665914717</v>
      </c>
      <c r="H366" s="70">
        <f t="shared" si="450"/>
        <v>293.86902753950574</v>
      </c>
      <c r="I366" s="70">
        <f t="shared" si="450"/>
        <v>123.86921218961726</v>
      </c>
      <c r="J366" s="70">
        <f t="shared" si="450"/>
        <v>53.819037020316465</v>
      </c>
      <c r="K366" s="70">
        <f t="shared" si="450"/>
        <v>107.63807404063293</v>
      </c>
      <c r="L366" s="70">
        <f t="shared" si="450"/>
        <v>307.96448961625532</v>
      </c>
      <c r="M366" s="70">
        <f t="shared" si="450"/>
        <v>61.934606094808629</v>
      </c>
      <c r="N366" s="70">
        <f t="shared" si="450"/>
        <v>231.08015101580324</v>
      </c>
      <c r="O366" s="70">
        <f t="shared" si="450"/>
        <v>17.5125437923252</v>
      </c>
      <c r="P366" s="70">
        <f t="shared" si="450"/>
        <v>19.648219864559977</v>
      </c>
      <c r="Q366" s="86">
        <f t="shared" si="451"/>
        <v>1513.7672000000123</v>
      </c>
      <c r="R366" s="33">
        <f t="shared" si="452"/>
        <v>923.58161341310552</v>
      </c>
      <c r="S366" s="32">
        <f t="shared" si="453"/>
        <v>129.23091560949226</v>
      </c>
      <c r="T366" s="32">
        <f t="shared" si="454"/>
        <v>169.45187906771656</v>
      </c>
      <c r="U366" s="31">
        <f t="shared" si="455"/>
        <v>590.18558658690677</v>
      </c>
      <c r="V366" s="31">
        <f t="shared" si="456"/>
        <v>13.859381230238029</v>
      </c>
      <c r="W366" s="36">
        <f t="shared" si="457"/>
        <v>61.628271948086677</v>
      </c>
      <c r="X366" s="34">
        <v>0.90314241051745558</v>
      </c>
      <c r="Y366" s="34">
        <v>0.7333034807309261</v>
      </c>
      <c r="Z366" s="38">
        <v>0.63442790535518445</v>
      </c>
      <c r="AB366" s="6">
        <v>1912</v>
      </c>
      <c r="AC366" s="74">
        <f t="shared" si="458"/>
        <v>1254.9130088000102</v>
      </c>
      <c r="AD366" s="74">
        <f t="shared" si="459"/>
        <v>118.6218560801364</v>
      </c>
      <c r="AE366" s="74">
        <f t="shared" si="460"/>
        <v>21.953895752144646</v>
      </c>
      <c r="AF366" s="74">
        <f t="shared" si="461"/>
        <v>54.530644287585083</v>
      </c>
      <c r="AG366" s="74">
        <f t="shared" si="462"/>
        <v>50.635598267043299</v>
      </c>
      <c r="AH366" s="74">
        <f t="shared" si="463"/>
        <v>243.61742383025023</v>
      </c>
      <c r="AI366" s="74">
        <f t="shared" si="464"/>
        <v>102.6875769051927</v>
      </c>
      <c r="AJ366" s="74">
        <f t="shared" si="465"/>
        <v>44.61598168984235</v>
      </c>
      <c r="AK366" s="74">
        <f t="shared" si="466"/>
        <v>89.2319633796847</v>
      </c>
      <c r="AL366" s="74">
        <f t="shared" si="467"/>
        <v>255.30256189187565</v>
      </c>
      <c r="AM366" s="74">
        <f t="shared" si="468"/>
        <v>51.34378845259635</v>
      </c>
      <c r="AN366" s="74">
        <f t="shared" si="469"/>
        <v>191.56544519210087</v>
      </c>
      <c r="AO366" s="74">
        <f t="shared" si="470"/>
        <v>14.517898803837591</v>
      </c>
      <c r="AP366" s="74">
        <f t="shared" si="471"/>
        <v>16.288374267720219</v>
      </c>
      <c r="AQ366" s="86">
        <f t="shared" ref="AQ366:AQ394" si="487">SUM(AD366:AP366)</f>
        <v>1254.9130088000099</v>
      </c>
      <c r="AR366" s="33">
        <f t="shared" si="472"/>
        <v>765.64915751946432</v>
      </c>
      <c r="AS366" s="32">
        <f t="shared" si="473"/>
        <v>107.13242904026907</v>
      </c>
      <c r="AT366" s="32">
        <f t="shared" si="474"/>
        <v>140.47560774713702</v>
      </c>
      <c r="AU366" s="31">
        <f t="shared" si="475"/>
        <v>489.26385128054585</v>
      </c>
      <c r="AV366" s="31">
        <f t="shared" si="476"/>
        <v>11.489427039867323</v>
      </c>
      <c r="AW366" s="36">
        <f t="shared" si="477"/>
        <v>51.089837444963848</v>
      </c>
      <c r="AX366" s="34">
        <v>0.90314241051745558</v>
      </c>
      <c r="AY366" s="34">
        <v>0.7333034807309261</v>
      </c>
      <c r="AZ366" s="38">
        <v>0.63442790535518445</v>
      </c>
      <c r="BB366" s="6">
        <v>1912</v>
      </c>
      <c r="BC366" s="74">
        <f t="shared" si="478"/>
        <v>1978.0230317855378</v>
      </c>
      <c r="BD366" s="74">
        <f t="shared" si="478"/>
        <v>186.97452473142076</v>
      </c>
      <c r="BE366" s="74">
        <f t="shared" si="478"/>
        <v>34.604240398053989</v>
      </c>
      <c r="BF366" s="74">
        <f t="shared" si="478"/>
        <v>85.952468085488931</v>
      </c>
      <c r="BG366" s="74">
        <f t="shared" si="478"/>
        <v>79.813006079382589</v>
      </c>
      <c r="BH366" s="74">
        <f t="shared" si="478"/>
        <v>383.99544183647004</v>
      </c>
      <c r="BI366" s="74">
        <f t="shared" si="478"/>
        <v>161.85854379734931</v>
      </c>
      <c r="BJ366" s="74">
        <f t="shared" si="479"/>
        <v>70.324746615400045</v>
      </c>
      <c r="BK366" s="74">
        <f t="shared" si="479"/>
        <v>140.64949323080009</v>
      </c>
      <c r="BL366" s="74">
        <f t="shared" si="479"/>
        <v>402.41382785478913</v>
      </c>
      <c r="BM366" s="74">
        <f t="shared" si="479"/>
        <v>80.929271898674656</v>
      </c>
      <c r="BN366" s="74">
        <f t="shared" si="479"/>
        <v>301.94990411850335</v>
      </c>
      <c r="BO366" s="74">
        <f t="shared" si="479"/>
        <v>22.883449295487317</v>
      </c>
      <c r="BP366" s="74">
        <f t="shared" si="479"/>
        <v>25.674113843717471</v>
      </c>
      <c r="BQ366" s="74">
        <f t="shared" si="480"/>
        <v>1978.0230317855378</v>
      </c>
      <c r="BR366" s="128">
        <f t="shared" si="481"/>
        <v>1206.8339854799037</v>
      </c>
      <c r="BS366" s="129">
        <f t="shared" si="482"/>
        <v>168.86462297129097</v>
      </c>
      <c r="BT366" s="129">
        <f t="shared" si="483"/>
        <v>221.42091569646792</v>
      </c>
      <c r="BU366" s="130">
        <f t="shared" si="484"/>
        <v>771.18904630563406</v>
      </c>
      <c r="BV366" s="130">
        <f t="shared" si="485"/>
        <v>18.109901760129787</v>
      </c>
      <c r="BW366" s="131">
        <f t="shared" si="486"/>
        <v>80.528988422035439</v>
      </c>
      <c r="BX366" s="34">
        <v>0.90314241051745558</v>
      </c>
      <c r="BY366" s="34">
        <v>0.7333034807309261</v>
      </c>
      <c r="BZ366" s="38">
        <v>0.63442790535518445</v>
      </c>
    </row>
    <row r="367" spans="2:78">
      <c r="B367" s="6">
        <v>1913</v>
      </c>
      <c r="C367" s="43">
        <v>1550.7449999999999</v>
      </c>
      <c r="D367" s="70">
        <f t="shared" si="450"/>
        <v>146.58565886004513</v>
      </c>
      <c r="E367" s="70">
        <f t="shared" si="450"/>
        <v>27.129286117381486</v>
      </c>
      <c r="F367" s="70">
        <f t="shared" si="450"/>
        <v>67.385646162528218</v>
      </c>
      <c r="G367" s="70">
        <f t="shared" si="450"/>
        <v>62.572385722347626</v>
      </c>
      <c r="H367" s="70">
        <f t="shared" si="450"/>
        <v>301.04756207674939</v>
      </c>
      <c r="I367" s="70">
        <f t="shared" si="450"/>
        <v>126.89504796839729</v>
      </c>
      <c r="J367" s="70">
        <f t="shared" si="450"/>
        <v>55.133710496613993</v>
      </c>
      <c r="K367" s="70">
        <f t="shared" si="450"/>
        <v>110.26742099322799</v>
      </c>
      <c r="L367" s="70">
        <f t="shared" si="450"/>
        <v>315.48734339729123</v>
      </c>
      <c r="M367" s="70">
        <f t="shared" si="450"/>
        <v>63.447523984198646</v>
      </c>
      <c r="N367" s="70">
        <f t="shared" si="450"/>
        <v>236.72489983069974</v>
      </c>
      <c r="O367" s="70">
        <f t="shared" si="450"/>
        <v>17.940334367945823</v>
      </c>
      <c r="P367" s="70">
        <f t="shared" si="450"/>
        <v>20.12818002257336</v>
      </c>
      <c r="Q367" s="86">
        <f t="shared" si="451"/>
        <v>1550.7449999999999</v>
      </c>
      <c r="R367" s="33">
        <f t="shared" si="452"/>
        <v>946.14255685570049</v>
      </c>
      <c r="S367" s="32">
        <f t="shared" si="453"/>
        <v>132.38772529015057</v>
      </c>
      <c r="T367" s="32">
        <f t="shared" si="454"/>
        <v>173.59119302153195</v>
      </c>
      <c r="U367" s="31">
        <f t="shared" si="455"/>
        <v>604.6024431442994</v>
      </c>
      <c r="V367" s="31">
        <f t="shared" si="456"/>
        <v>14.197933569894559</v>
      </c>
      <c r="W367" s="36">
        <f t="shared" si="457"/>
        <v>63.133706809167791</v>
      </c>
      <c r="X367" s="34">
        <v>0.90314241051745558</v>
      </c>
      <c r="Y367" s="34">
        <v>0.7333034807309261</v>
      </c>
      <c r="Z367" s="38">
        <v>0.63773837527238131</v>
      </c>
      <c r="AB367" s="6">
        <v>1913</v>
      </c>
      <c r="AC367" s="74">
        <f t="shared" si="458"/>
        <v>1285.567605</v>
      </c>
      <c r="AD367" s="74">
        <f t="shared" si="459"/>
        <v>121.51951119497741</v>
      </c>
      <c r="AE367" s="74">
        <f t="shared" si="460"/>
        <v>22.490178191309251</v>
      </c>
      <c r="AF367" s="74">
        <f t="shared" si="461"/>
        <v>55.86270066873589</v>
      </c>
      <c r="AG367" s="74">
        <f t="shared" si="462"/>
        <v>51.872507763826178</v>
      </c>
      <c r="AH367" s="74">
        <f t="shared" si="463"/>
        <v>249.56842896162522</v>
      </c>
      <c r="AI367" s="74">
        <f t="shared" si="464"/>
        <v>105.19599476580134</v>
      </c>
      <c r="AJ367" s="74">
        <f t="shared" si="465"/>
        <v>45.705846001692997</v>
      </c>
      <c r="AK367" s="74">
        <f t="shared" si="466"/>
        <v>91.411692003385994</v>
      </c>
      <c r="AL367" s="74">
        <f t="shared" si="467"/>
        <v>261.5390076763544</v>
      </c>
      <c r="AM367" s="74">
        <f t="shared" si="468"/>
        <v>52.597997382900672</v>
      </c>
      <c r="AN367" s="74">
        <f t="shared" si="469"/>
        <v>196.24494195965008</v>
      </c>
      <c r="AO367" s="74">
        <f t="shared" si="470"/>
        <v>14.872537191027087</v>
      </c>
      <c r="AP367" s="74">
        <f t="shared" si="471"/>
        <v>16.686261238713314</v>
      </c>
      <c r="AQ367" s="86">
        <f t="shared" si="487"/>
        <v>1285.5676049999997</v>
      </c>
      <c r="AR367" s="33">
        <f t="shared" si="472"/>
        <v>784.35217963337573</v>
      </c>
      <c r="AS367" s="32">
        <f t="shared" si="473"/>
        <v>109.74942426553483</v>
      </c>
      <c r="AT367" s="32">
        <f t="shared" si="474"/>
        <v>143.90709901484996</v>
      </c>
      <c r="AU367" s="31">
        <f t="shared" si="475"/>
        <v>501.21542536662423</v>
      </c>
      <c r="AV367" s="31">
        <f t="shared" si="476"/>
        <v>11.770086929442584</v>
      </c>
      <c r="AW367" s="36">
        <f t="shared" si="477"/>
        <v>52.337842944800116</v>
      </c>
      <c r="AX367" s="34">
        <v>0.90314241051745558</v>
      </c>
      <c r="AY367" s="34">
        <v>0.7333034807309261</v>
      </c>
      <c r="AZ367" s="38">
        <v>0.63773837527238131</v>
      </c>
      <c r="BB367" s="6">
        <v>1913</v>
      </c>
      <c r="BC367" s="74">
        <f t="shared" si="478"/>
        <v>2015.8228747814142</v>
      </c>
      <c r="BD367" s="74">
        <f t="shared" si="478"/>
        <v>190.54759115456366</v>
      </c>
      <c r="BE367" s="74">
        <f t="shared" si="478"/>
        <v>35.265524333083427</v>
      </c>
      <c r="BF367" s="74">
        <f t="shared" si="478"/>
        <v>87.59501205314271</v>
      </c>
      <c r="BG367" s="74">
        <f t="shared" si="478"/>
        <v>81.338225477918229</v>
      </c>
      <c r="BH367" s="74">
        <f t="shared" si="478"/>
        <v>391.33356034131282</v>
      </c>
      <c r="BI367" s="74">
        <f t="shared" si="478"/>
        <v>164.9516460740999</v>
      </c>
      <c r="BJ367" s="74">
        <f t="shared" si="479"/>
        <v>71.668646225298573</v>
      </c>
      <c r="BK367" s="74">
        <f t="shared" si="479"/>
        <v>143.33729245059715</v>
      </c>
      <c r="BL367" s="74">
        <f t="shared" si="479"/>
        <v>410.10392006698635</v>
      </c>
      <c r="BM367" s="74">
        <f t="shared" si="479"/>
        <v>82.475823037049949</v>
      </c>
      <c r="BN367" s="74">
        <f t="shared" si="479"/>
        <v>307.72013974513118</v>
      </c>
      <c r="BO367" s="74">
        <f t="shared" si="479"/>
        <v>23.320749962200331</v>
      </c>
      <c r="BP367" s="74">
        <f t="shared" si="479"/>
        <v>26.164743860029635</v>
      </c>
      <c r="BQ367" s="74">
        <f t="shared" si="480"/>
        <v>2015.8228747814135</v>
      </c>
      <c r="BR367" s="128">
        <f t="shared" si="481"/>
        <v>1229.8964748645944</v>
      </c>
      <c r="BS367" s="129">
        <f t="shared" si="482"/>
        <v>172.09161079362721</v>
      </c>
      <c r="BT367" s="129">
        <f t="shared" si="483"/>
        <v>225.65224956611169</v>
      </c>
      <c r="BU367" s="130">
        <f t="shared" si="484"/>
        <v>785.92639991681972</v>
      </c>
      <c r="BV367" s="130">
        <f t="shared" si="485"/>
        <v>18.455980360936451</v>
      </c>
      <c r="BW367" s="131">
        <f t="shared" si="486"/>
        <v>82.067890179019486</v>
      </c>
      <c r="BX367" s="34">
        <v>0.90314241051745558</v>
      </c>
      <c r="BY367" s="34">
        <v>0.7333034807309261</v>
      </c>
      <c r="BZ367" s="38">
        <v>0.63773837527238131</v>
      </c>
    </row>
    <row r="368" spans="2:78">
      <c r="B368" s="6">
        <v>1914</v>
      </c>
      <c r="C368" s="43">
        <v>1566.2090999999932</v>
      </c>
      <c r="D368" s="70">
        <f t="shared" si="450"/>
        <v>148.04741774830634</v>
      </c>
      <c r="E368" s="70">
        <f t="shared" si="450"/>
        <v>27.399820598194012</v>
      </c>
      <c r="F368" s="70">
        <f t="shared" si="450"/>
        <v>68.057618905191575</v>
      </c>
      <c r="G368" s="70">
        <f t="shared" si="450"/>
        <v>63.19636041196361</v>
      </c>
      <c r="H368" s="70">
        <f t="shared" si="450"/>
        <v>304.0496221218948</v>
      </c>
      <c r="I368" s="70">
        <f t="shared" si="450"/>
        <v>128.16045118510104</v>
      </c>
      <c r="J368" s="70">
        <f t="shared" si="450"/>
        <v>55.683506376974925</v>
      </c>
      <c r="K368" s="70">
        <f t="shared" si="450"/>
        <v>111.36701275394985</v>
      </c>
      <c r="L368" s="70">
        <f t="shared" si="450"/>
        <v>318.63339760157874</v>
      </c>
      <c r="M368" s="70">
        <f t="shared" si="450"/>
        <v>64.080225592550519</v>
      </c>
      <c r="N368" s="70">
        <f t="shared" si="450"/>
        <v>239.08553134875743</v>
      </c>
      <c r="O368" s="70">
        <f t="shared" si="450"/>
        <v>18.119236202031527</v>
      </c>
      <c r="P368" s="70">
        <f t="shared" si="450"/>
        <v>20.328899153498782</v>
      </c>
      <c r="Q368" s="86">
        <f t="shared" si="451"/>
        <v>1566.2090999999932</v>
      </c>
      <c r="R368" s="33">
        <f t="shared" si="452"/>
        <v>955.57753366585678</v>
      </c>
      <c r="S368" s="32">
        <f t="shared" si="453"/>
        <v>133.70790173609012</v>
      </c>
      <c r="T368" s="32">
        <f t="shared" si="454"/>
        <v>175.32225233044676</v>
      </c>
      <c r="U368" s="31">
        <f t="shared" si="455"/>
        <v>610.63156633413644</v>
      </c>
      <c r="V368" s="31">
        <f t="shared" si="456"/>
        <v>14.339516012216222</v>
      </c>
      <c r="W368" s="36">
        <f t="shared" si="457"/>
        <v>63.763279018310669</v>
      </c>
      <c r="X368" s="34">
        <v>0.90314241051745558</v>
      </c>
      <c r="Y368" s="34">
        <v>0.7333034807309261</v>
      </c>
      <c r="Z368" s="38">
        <v>0.65430042055617232</v>
      </c>
      <c r="AB368" s="6">
        <v>1914</v>
      </c>
      <c r="AC368" s="74">
        <f t="shared" si="458"/>
        <v>1298.3873438999942</v>
      </c>
      <c r="AD368" s="74">
        <f t="shared" si="459"/>
        <v>122.73130931334596</v>
      </c>
      <c r="AE368" s="74">
        <f t="shared" si="460"/>
        <v>22.714451275902835</v>
      </c>
      <c r="AF368" s="74">
        <f t="shared" si="461"/>
        <v>56.41976607240381</v>
      </c>
      <c r="AG368" s="74">
        <f t="shared" si="462"/>
        <v>52.38978278151783</v>
      </c>
      <c r="AH368" s="74">
        <f t="shared" si="463"/>
        <v>252.05713673905078</v>
      </c>
      <c r="AI368" s="74">
        <f t="shared" si="464"/>
        <v>106.24501403244875</v>
      </c>
      <c r="AJ368" s="74">
        <f t="shared" si="465"/>
        <v>46.161626786512208</v>
      </c>
      <c r="AK368" s="74">
        <f t="shared" si="466"/>
        <v>92.323253573024417</v>
      </c>
      <c r="AL368" s="74">
        <f t="shared" si="467"/>
        <v>264.14708661170874</v>
      </c>
      <c r="AM368" s="74">
        <f t="shared" si="468"/>
        <v>53.122507016224375</v>
      </c>
      <c r="AN368" s="74">
        <f t="shared" si="469"/>
        <v>198.20190548811991</v>
      </c>
      <c r="AO368" s="74">
        <f t="shared" si="470"/>
        <v>15.020846811484136</v>
      </c>
      <c r="AP368" s="74">
        <f t="shared" si="471"/>
        <v>16.852657398250489</v>
      </c>
      <c r="AQ368" s="86">
        <f t="shared" si="487"/>
        <v>1298.387343899994</v>
      </c>
      <c r="AR368" s="33">
        <f t="shared" si="472"/>
        <v>792.17377540899531</v>
      </c>
      <c r="AS368" s="32">
        <f t="shared" si="473"/>
        <v>110.84385053921872</v>
      </c>
      <c r="AT368" s="32">
        <f t="shared" si="474"/>
        <v>145.34214718194036</v>
      </c>
      <c r="AU368" s="31">
        <f t="shared" si="475"/>
        <v>506.21356849099891</v>
      </c>
      <c r="AV368" s="31">
        <f t="shared" si="476"/>
        <v>11.887458774127239</v>
      </c>
      <c r="AW368" s="36">
        <f t="shared" si="477"/>
        <v>52.859758306179543</v>
      </c>
      <c r="AX368" s="34">
        <v>0.90314241051745558</v>
      </c>
      <c r="AY368" s="34">
        <v>0.7333034807309261</v>
      </c>
      <c r="AZ368" s="38">
        <v>0.65430042055617232</v>
      </c>
      <c r="BB368" s="6">
        <v>1914</v>
      </c>
      <c r="BC368" s="74">
        <f t="shared" si="478"/>
        <v>1984.3902022809818</v>
      </c>
      <c r="BD368" s="74">
        <f t="shared" si="478"/>
        <v>187.57638763096188</v>
      </c>
      <c r="BE368" s="74">
        <f t="shared" si="478"/>
        <v>34.715629949610857</v>
      </c>
      <c r="BF368" s="74">
        <f t="shared" si="478"/>
        <v>86.229145358710824</v>
      </c>
      <c r="BG368" s="74">
        <f t="shared" si="478"/>
        <v>80.069920690231498</v>
      </c>
      <c r="BH368" s="74">
        <f t="shared" si="478"/>
        <v>385.23150653761718</v>
      </c>
      <c r="BI368" s="74">
        <f t="shared" si="478"/>
        <v>162.37955944172822</v>
      </c>
      <c r="BJ368" s="74">
        <f t="shared" si="479"/>
        <v>70.551118929854312</v>
      </c>
      <c r="BK368" s="74">
        <f t="shared" si="479"/>
        <v>141.10223785970862</v>
      </c>
      <c r="BL368" s="74">
        <f t="shared" si="479"/>
        <v>403.70918054305525</v>
      </c>
      <c r="BM368" s="74">
        <f t="shared" si="479"/>
        <v>81.189779720864109</v>
      </c>
      <c r="BN368" s="74">
        <f t="shared" si="479"/>
        <v>302.92186778612057</v>
      </c>
      <c r="BO368" s="74">
        <f t="shared" si="479"/>
        <v>22.957110127968473</v>
      </c>
      <c r="BP368" s="74">
        <f t="shared" si="479"/>
        <v>25.75675770454999</v>
      </c>
      <c r="BQ368" s="74">
        <f t="shared" si="480"/>
        <v>1984.3902022809818</v>
      </c>
      <c r="BR368" s="128">
        <f t="shared" si="481"/>
        <v>1210.7187318260119</v>
      </c>
      <c r="BS368" s="129">
        <f t="shared" si="482"/>
        <v>169.40819088118354</v>
      </c>
      <c r="BT368" s="129">
        <f t="shared" si="483"/>
        <v>222.1336600370756</v>
      </c>
      <c r="BU368" s="130">
        <f t="shared" si="484"/>
        <v>773.67147045496995</v>
      </c>
      <c r="BV368" s="130">
        <f t="shared" si="485"/>
        <v>18.168196749778332</v>
      </c>
      <c r="BW368" s="131">
        <f t="shared" si="486"/>
        <v>80.788207749044972</v>
      </c>
      <c r="BX368" s="34">
        <v>0.90314241051745558</v>
      </c>
      <c r="BY368" s="34">
        <v>0.7333034807309261</v>
      </c>
      <c r="BZ368" s="38">
        <v>0.65430042055617232</v>
      </c>
    </row>
    <row r="369" spans="2:78">
      <c r="B369" s="6">
        <v>1915</v>
      </c>
      <c r="C369" s="43">
        <v>1612.7946000000052</v>
      </c>
      <c r="D369" s="70">
        <f t="shared" si="450"/>
        <v>152.45095682844294</v>
      </c>
      <c r="E369" s="70">
        <f t="shared" si="450"/>
        <v>28.214803950338688</v>
      </c>
      <c r="F369" s="70">
        <f t="shared" si="450"/>
        <v>70.08193239277675</v>
      </c>
      <c r="G369" s="70">
        <f t="shared" si="450"/>
        <v>65.076080079006985</v>
      </c>
      <c r="H369" s="70">
        <f t="shared" si="450"/>
        <v>313.09330835214553</v>
      </c>
      <c r="I369" s="70">
        <f t="shared" si="450"/>
        <v>131.97247009029388</v>
      </c>
      <c r="J369" s="70">
        <f t="shared" si="450"/>
        <v>57.339762866817338</v>
      </c>
      <c r="K369" s="70">
        <f t="shared" si="450"/>
        <v>114.67952573363468</v>
      </c>
      <c r="L369" s="70">
        <f t="shared" si="450"/>
        <v>328.11086529345482</v>
      </c>
      <c r="M369" s="70">
        <f t="shared" si="450"/>
        <v>65.986235045146941</v>
      </c>
      <c r="N369" s="70">
        <f t="shared" si="450"/>
        <v>246.19691834085859</v>
      </c>
      <c r="O369" s="70">
        <f t="shared" si="450"/>
        <v>18.658176805869136</v>
      </c>
      <c r="P369" s="70">
        <f t="shared" si="450"/>
        <v>20.933564221219029</v>
      </c>
      <c r="Q369" s="86">
        <f t="shared" si="451"/>
        <v>1612.7946000000052</v>
      </c>
      <c r="R369" s="33">
        <f t="shared" si="452"/>
        <v>984.00033953169077</v>
      </c>
      <c r="S369" s="32">
        <f t="shared" si="453"/>
        <v>137.6849246357325</v>
      </c>
      <c r="T369" s="32">
        <f t="shared" si="454"/>
        <v>180.53705716457918</v>
      </c>
      <c r="U369" s="31">
        <f t="shared" si="455"/>
        <v>628.79426046831441</v>
      </c>
      <c r="V369" s="31">
        <f t="shared" si="456"/>
        <v>14.766032192710441</v>
      </c>
      <c r="W369" s="36">
        <f t="shared" si="457"/>
        <v>65.659861176279406</v>
      </c>
      <c r="X369" s="34">
        <v>0.90314241051745558</v>
      </c>
      <c r="Y369" s="34">
        <v>0.7333034807309261</v>
      </c>
      <c r="Z369" s="38">
        <v>0.55111112802632034</v>
      </c>
      <c r="AB369" s="6">
        <v>1915</v>
      </c>
      <c r="AC369" s="74">
        <f t="shared" si="458"/>
        <v>1337.0067234000041</v>
      </c>
      <c r="AD369" s="74">
        <f t="shared" si="459"/>
        <v>126.38184321077919</v>
      </c>
      <c r="AE369" s="74">
        <f t="shared" si="460"/>
        <v>23.39007247483077</v>
      </c>
      <c r="AF369" s="74">
        <f t="shared" si="461"/>
        <v>58.097921953611923</v>
      </c>
      <c r="AG369" s="74">
        <f t="shared" si="462"/>
        <v>53.948070385496791</v>
      </c>
      <c r="AH369" s="74">
        <f t="shared" si="463"/>
        <v>259.55435262392865</v>
      </c>
      <c r="AI369" s="74">
        <f t="shared" si="464"/>
        <v>109.40517770485363</v>
      </c>
      <c r="AJ369" s="74">
        <f t="shared" si="465"/>
        <v>47.53466341659157</v>
      </c>
      <c r="AK369" s="74">
        <f t="shared" si="466"/>
        <v>95.06932683318314</v>
      </c>
      <c r="AL369" s="74">
        <f t="shared" si="467"/>
        <v>272.00390732827401</v>
      </c>
      <c r="AM369" s="74">
        <f t="shared" si="468"/>
        <v>54.702588852426814</v>
      </c>
      <c r="AN369" s="74">
        <f t="shared" si="469"/>
        <v>204.09724530457177</v>
      </c>
      <c r="AO369" s="74">
        <f t="shared" si="470"/>
        <v>15.467628572065513</v>
      </c>
      <c r="AP369" s="74">
        <f t="shared" si="471"/>
        <v>17.353924739390575</v>
      </c>
      <c r="AQ369" s="86">
        <f t="shared" si="487"/>
        <v>1337.0067234000041</v>
      </c>
      <c r="AR369" s="33">
        <f t="shared" si="472"/>
        <v>815.73628147177169</v>
      </c>
      <c r="AS369" s="32">
        <f t="shared" si="473"/>
        <v>114.14080252302224</v>
      </c>
      <c r="AT369" s="32">
        <f t="shared" si="474"/>
        <v>149.66522038943614</v>
      </c>
      <c r="AU369" s="31">
        <f t="shared" si="475"/>
        <v>521.27044192823246</v>
      </c>
      <c r="AV369" s="31">
        <f t="shared" si="476"/>
        <v>12.24104068775695</v>
      </c>
      <c r="AW369" s="36">
        <f t="shared" si="477"/>
        <v>54.432024915135628</v>
      </c>
      <c r="AX369" s="34">
        <v>0.90314241051745558</v>
      </c>
      <c r="AY369" s="34">
        <v>0.7333034807309261</v>
      </c>
      <c r="AZ369" s="38">
        <v>0.55111112802632034</v>
      </c>
      <c r="BB369" s="6">
        <v>1915</v>
      </c>
      <c r="BC369" s="74">
        <f t="shared" si="478"/>
        <v>2426.020189772235</v>
      </c>
      <c r="BD369" s="74">
        <f t="shared" si="478"/>
        <v>229.32188588422653</v>
      </c>
      <c r="BE369" s="74">
        <f t="shared" si="478"/>
        <v>42.44166246215535</v>
      </c>
      <c r="BF369" s="74">
        <f t="shared" si="478"/>
        <v>105.4196132124504</v>
      </c>
      <c r="BG369" s="74">
        <f t="shared" si="478"/>
        <v>97.889640840132529</v>
      </c>
      <c r="BH369" s="74">
        <f t="shared" si="478"/>
        <v>470.96554474133694</v>
      </c>
      <c r="BI369" s="74">
        <f t="shared" si="478"/>
        <v>198.51745345201701</v>
      </c>
      <c r="BJ369" s="74">
        <f t="shared" si="479"/>
        <v>86.252410810186689</v>
      </c>
      <c r="BK369" s="74">
        <f t="shared" si="479"/>
        <v>172.50482162037338</v>
      </c>
      <c r="BL369" s="74">
        <f t="shared" si="479"/>
        <v>493.55546185829053</v>
      </c>
      <c r="BM369" s="74">
        <f t="shared" si="479"/>
        <v>99.258726726008504</v>
      </c>
      <c r="BN369" s="74">
        <f t="shared" si="479"/>
        <v>370.33773212945238</v>
      </c>
      <c r="BO369" s="74">
        <f t="shared" si="479"/>
        <v>28.066260660457576</v>
      </c>
      <c r="BP369" s="74">
        <f t="shared" si="479"/>
        <v>31.488975375147522</v>
      </c>
      <c r="BQ369" s="74">
        <f t="shared" si="480"/>
        <v>2426.0201897722354</v>
      </c>
      <c r="BR369" s="128">
        <f t="shared" si="481"/>
        <v>1480.1665943366929</v>
      </c>
      <c r="BS369" s="129">
        <f t="shared" si="482"/>
        <v>207.11032080188923</v>
      </c>
      <c r="BT369" s="129">
        <f t="shared" si="483"/>
        <v>271.56994801652473</v>
      </c>
      <c r="BU369" s="130">
        <f t="shared" si="484"/>
        <v>945.85359543554205</v>
      </c>
      <c r="BV369" s="130">
        <f t="shared" si="485"/>
        <v>22.211565082337302</v>
      </c>
      <c r="BW369" s="131">
        <f t="shared" si="486"/>
        <v>98.767784112927643</v>
      </c>
      <c r="BX369" s="34">
        <v>0.90314241051745558</v>
      </c>
      <c r="BY369" s="34">
        <v>0.7333034807309261</v>
      </c>
      <c r="BZ369" s="38">
        <v>0.55111112802632034</v>
      </c>
    </row>
    <row r="370" spans="2:78">
      <c r="B370" s="6">
        <v>1916</v>
      </c>
      <c r="C370" s="43">
        <v>1646.1647000000114</v>
      </c>
      <c r="D370" s="70">
        <f t="shared" si="450"/>
        <v>155.60529754514781</v>
      </c>
      <c r="E370" s="70">
        <f t="shared" si="450"/>
        <v>28.798592381490042</v>
      </c>
      <c r="F370" s="70">
        <f t="shared" si="450"/>
        <v>71.531987528217201</v>
      </c>
      <c r="G370" s="70">
        <f t="shared" si="450"/>
        <v>66.422559847630254</v>
      </c>
      <c r="H370" s="70">
        <f t="shared" si="450"/>
        <v>319.57147674943792</v>
      </c>
      <c r="I370" s="70">
        <f t="shared" si="450"/>
        <v>134.70309339729212</v>
      </c>
      <c r="J370" s="70">
        <f t="shared" si="450"/>
        <v>58.526171613995892</v>
      </c>
      <c r="K370" s="70">
        <f t="shared" si="450"/>
        <v>117.05234322799178</v>
      </c>
      <c r="L370" s="70">
        <f t="shared" si="450"/>
        <v>334.89975979119873</v>
      </c>
      <c r="M370" s="70">
        <f t="shared" si="450"/>
        <v>67.351546698646061</v>
      </c>
      <c r="N370" s="70">
        <f t="shared" si="450"/>
        <v>251.29094319977602</v>
      </c>
      <c r="O370" s="70">
        <f t="shared" si="450"/>
        <v>19.044230445824059</v>
      </c>
      <c r="P370" s="70">
        <f t="shared" si="450"/>
        <v>21.366697573363577</v>
      </c>
      <c r="Q370" s="86">
        <f t="shared" si="451"/>
        <v>1646.1647000000112</v>
      </c>
      <c r="R370" s="33">
        <f t="shared" si="452"/>
        <v>1004.3601483568274</v>
      </c>
      <c r="S370" s="32">
        <f t="shared" si="453"/>
        <v>140.5337435142107</v>
      </c>
      <c r="T370" s="32">
        <f t="shared" si="454"/>
        <v>184.27252332455319</v>
      </c>
      <c r="U370" s="31">
        <f t="shared" si="455"/>
        <v>641.80455164318403</v>
      </c>
      <c r="V370" s="31">
        <f t="shared" si="456"/>
        <v>15.071554030937108</v>
      </c>
      <c r="W370" s="36">
        <f t="shared" si="457"/>
        <v>67.018419875222833</v>
      </c>
      <c r="X370" s="34">
        <v>0.90314241051745558</v>
      </c>
      <c r="Y370" s="34">
        <v>0.7333034807309261</v>
      </c>
      <c r="Z370" s="38">
        <v>0.53595561664066571</v>
      </c>
      <c r="AB370" s="6">
        <v>1916</v>
      </c>
      <c r="AC370" s="74">
        <f t="shared" si="458"/>
        <v>1364.6705363000094</v>
      </c>
      <c r="AD370" s="74">
        <f t="shared" si="459"/>
        <v>128.99679166492751</v>
      </c>
      <c r="AE370" s="74">
        <f t="shared" si="460"/>
        <v>23.874033084255245</v>
      </c>
      <c r="AF370" s="74">
        <f t="shared" si="461"/>
        <v>59.30001766089206</v>
      </c>
      <c r="AG370" s="74">
        <f t="shared" si="462"/>
        <v>55.064302113685478</v>
      </c>
      <c r="AH370" s="74">
        <f t="shared" si="463"/>
        <v>264.924754225284</v>
      </c>
      <c r="AI370" s="74">
        <f t="shared" si="464"/>
        <v>111.66886442635516</v>
      </c>
      <c r="AJ370" s="74">
        <f t="shared" si="465"/>
        <v>48.51819626800259</v>
      </c>
      <c r="AK370" s="74">
        <f t="shared" si="466"/>
        <v>97.036392536005181</v>
      </c>
      <c r="AL370" s="74">
        <f t="shared" si="467"/>
        <v>277.63190086690372</v>
      </c>
      <c r="AM370" s="74">
        <f t="shared" si="468"/>
        <v>55.834432213177578</v>
      </c>
      <c r="AN370" s="74">
        <f t="shared" si="469"/>
        <v>208.32019191261432</v>
      </c>
      <c r="AO370" s="74">
        <f t="shared" si="470"/>
        <v>15.787667039588145</v>
      </c>
      <c r="AP370" s="74">
        <f t="shared" si="471"/>
        <v>17.712992288318404</v>
      </c>
      <c r="AQ370" s="86">
        <f t="shared" si="487"/>
        <v>1364.6705363000092</v>
      </c>
      <c r="AR370" s="33">
        <f t="shared" si="472"/>
        <v>832.61456298780979</v>
      </c>
      <c r="AS370" s="32">
        <f t="shared" si="473"/>
        <v>116.50247337328065</v>
      </c>
      <c r="AT370" s="32">
        <f t="shared" si="474"/>
        <v>152.7619218360546</v>
      </c>
      <c r="AU370" s="31">
        <f t="shared" si="475"/>
        <v>532.05597331219963</v>
      </c>
      <c r="AV370" s="31">
        <f t="shared" si="476"/>
        <v>12.494318291646863</v>
      </c>
      <c r="AW370" s="36">
        <f t="shared" si="477"/>
        <v>55.558270076559722</v>
      </c>
      <c r="AX370" s="34">
        <v>0.90314241051745558</v>
      </c>
      <c r="AY370" s="34">
        <v>0.7333034807309261</v>
      </c>
      <c r="AZ370" s="38">
        <v>0.53595561664066571</v>
      </c>
      <c r="BB370" s="6">
        <v>1916</v>
      </c>
      <c r="BC370" s="74">
        <f t="shared" si="478"/>
        <v>2546.2379606238178</v>
      </c>
      <c r="BD370" s="74">
        <f t="shared" si="478"/>
        <v>240.68558600704822</v>
      </c>
      <c r="BE370" s="74">
        <f t="shared" si="478"/>
        <v>44.544795022199978</v>
      </c>
      <c r="BF370" s="74">
        <f t="shared" si="478"/>
        <v>110.643523119658</v>
      </c>
      <c r="BG370" s="74">
        <f t="shared" si="478"/>
        <v>102.74041432539671</v>
      </c>
      <c r="BH370" s="74">
        <f t="shared" si="478"/>
        <v>494.30353185925134</v>
      </c>
      <c r="BI370" s="74">
        <f t="shared" si="478"/>
        <v>208.35468639416115</v>
      </c>
      <c r="BJ370" s="74">
        <f t="shared" si="479"/>
        <v>90.526518916083816</v>
      </c>
      <c r="BK370" s="74">
        <f t="shared" si="479"/>
        <v>181.05303783216763</v>
      </c>
      <c r="BL370" s="74">
        <f t="shared" si="479"/>
        <v>518.01285824203524</v>
      </c>
      <c r="BM370" s="74">
        <f t="shared" si="479"/>
        <v>104.17734319708057</v>
      </c>
      <c r="BN370" s="74">
        <f t="shared" si="479"/>
        <v>388.68925979048691</v>
      </c>
      <c r="BO370" s="74">
        <f t="shared" si="479"/>
        <v>29.457041869519337</v>
      </c>
      <c r="BP370" s="74">
        <f t="shared" si="479"/>
        <v>33.049364048729011</v>
      </c>
      <c r="BQ370" s="74">
        <f t="shared" si="480"/>
        <v>2546.2379606238178</v>
      </c>
      <c r="BR370" s="128">
        <f t="shared" si="481"/>
        <v>1553.5140170870541</v>
      </c>
      <c r="BS370" s="129">
        <f t="shared" si="482"/>
        <v>217.3733603232119</v>
      </c>
      <c r="BT370" s="129">
        <f t="shared" si="483"/>
        <v>285.02718712709122</v>
      </c>
      <c r="BU370" s="130">
        <f t="shared" si="484"/>
        <v>992.72394353676373</v>
      </c>
      <c r="BV370" s="130">
        <f t="shared" si="485"/>
        <v>23.312225683836317</v>
      </c>
      <c r="BW370" s="131">
        <f t="shared" si="486"/>
        <v>103.66207266339569</v>
      </c>
      <c r="BX370" s="34">
        <v>0.90314241051745558</v>
      </c>
      <c r="BY370" s="34">
        <v>0.7333034807309261</v>
      </c>
      <c r="BZ370" s="38">
        <v>0.53595561664066571</v>
      </c>
    </row>
    <row r="371" spans="2:78">
      <c r="B371" s="6">
        <v>1917</v>
      </c>
      <c r="C371" s="43">
        <v>1691.6783999999948</v>
      </c>
      <c r="D371" s="70">
        <f t="shared" si="450"/>
        <v>159.90752370203111</v>
      </c>
      <c r="E371" s="70">
        <f t="shared" si="450"/>
        <v>29.594825282166951</v>
      </c>
      <c r="F371" s="70">
        <f t="shared" si="450"/>
        <v>73.509727313769517</v>
      </c>
      <c r="G371" s="70">
        <f t="shared" si="450"/>
        <v>68.259032505643134</v>
      </c>
      <c r="H371" s="70">
        <f t="shared" si="450"/>
        <v>328.40709345372363</v>
      </c>
      <c r="I371" s="70">
        <f t="shared" si="450"/>
        <v>138.42740857787766</v>
      </c>
      <c r="J371" s="70">
        <f t="shared" si="450"/>
        <v>60.144322347629611</v>
      </c>
      <c r="K371" s="70">
        <f t="shared" si="450"/>
        <v>120.28864469525922</v>
      </c>
      <c r="L371" s="70">
        <f t="shared" si="450"/>
        <v>344.15917787810275</v>
      </c>
      <c r="M371" s="70">
        <f t="shared" si="450"/>
        <v>69.213704288938828</v>
      </c>
      <c r="N371" s="70">
        <f t="shared" si="450"/>
        <v>258.23871738148904</v>
      </c>
      <c r="O371" s="70">
        <f t="shared" si="450"/>
        <v>19.570771557562015</v>
      </c>
      <c r="P371" s="70">
        <f t="shared" si="450"/>
        <v>21.957451015801286</v>
      </c>
      <c r="Q371" s="86">
        <f t="shared" si="451"/>
        <v>1691.6783999999948</v>
      </c>
      <c r="R371" s="33">
        <f t="shared" si="452"/>
        <v>1032.1290262122759</v>
      </c>
      <c r="S371" s="32">
        <f t="shared" si="453"/>
        <v>144.41926641612955</v>
      </c>
      <c r="T371" s="32">
        <f t="shared" si="454"/>
        <v>189.36735031533581</v>
      </c>
      <c r="U371" s="31">
        <f t="shared" si="455"/>
        <v>659.54937378771888</v>
      </c>
      <c r="V371" s="31">
        <f t="shared" si="456"/>
        <v>15.488257285901568</v>
      </c>
      <c r="W371" s="36">
        <f t="shared" si="457"/>
        <v>68.871367066153226</v>
      </c>
      <c r="X371" s="46">
        <v>0.90314241051745558</v>
      </c>
      <c r="Y371">
        <v>0.7333034807309261</v>
      </c>
      <c r="Z371" s="38">
        <v>0.68456393979820251</v>
      </c>
      <c r="AB371" s="6">
        <v>1917</v>
      </c>
      <c r="AC371" s="74">
        <f t="shared" si="458"/>
        <v>1402.4013935999956</v>
      </c>
      <c r="AD371" s="74">
        <f t="shared" si="459"/>
        <v>132.56333714898378</v>
      </c>
      <c r="AE371" s="74">
        <f t="shared" si="460"/>
        <v>24.534110158916402</v>
      </c>
      <c r="AF371" s="74">
        <f t="shared" si="461"/>
        <v>60.939563943114926</v>
      </c>
      <c r="AG371" s="74">
        <f t="shared" si="462"/>
        <v>56.586737947178158</v>
      </c>
      <c r="AH371" s="74">
        <f t="shared" si="463"/>
        <v>272.24948047313688</v>
      </c>
      <c r="AI371" s="74">
        <f t="shared" si="464"/>
        <v>114.75632171106056</v>
      </c>
      <c r="AJ371" s="74">
        <f t="shared" si="465"/>
        <v>49.859643226184943</v>
      </c>
      <c r="AK371" s="74">
        <f t="shared" si="466"/>
        <v>99.719286452369886</v>
      </c>
      <c r="AL371" s="74">
        <f t="shared" si="467"/>
        <v>285.30795846094719</v>
      </c>
      <c r="AM371" s="74">
        <f t="shared" si="468"/>
        <v>57.378160855530282</v>
      </c>
      <c r="AN371" s="74">
        <f t="shared" si="469"/>
        <v>214.0798967092544</v>
      </c>
      <c r="AO371" s="74">
        <f t="shared" si="470"/>
        <v>16.224169621218909</v>
      </c>
      <c r="AP371" s="74">
        <f t="shared" si="471"/>
        <v>18.202726892099264</v>
      </c>
      <c r="AQ371" s="86">
        <f t="shared" si="487"/>
        <v>1402.4013935999956</v>
      </c>
      <c r="AR371" s="33">
        <f t="shared" si="472"/>
        <v>855.63496272997656</v>
      </c>
      <c r="AS371" s="32">
        <f t="shared" si="473"/>
        <v>119.72357185897138</v>
      </c>
      <c r="AT371" s="32">
        <f t="shared" si="474"/>
        <v>156.98553341141337</v>
      </c>
      <c r="AU371" s="31">
        <f t="shared" si="475"/>
        <v>546.76643087001901</v>
      </c>
      <c r="AV371" s="31">
        <f t="shared" si="476"/>
        <v>12.839765290012394</v>
      </c>
      <c r="AW371" s="36">
        <f t="shared" si="477"/>
        <v>57.094363297841028</v>
      </c>
      <c r="AX371" s="46">
        <v>0.90314241051745558</v>
      </c>
      <c r="AY371">
        <v>0.7333034807309261</v>
      </c>
      <c r="AZ371" s="38">
        <v>0.68456393979820251</v>
      </c>
      <c r="BB371" s="6">
        <v>1917</v>
      </c>
      <c r="BC371" s="74">
        <f t="shared" si="478"/>
        <v>2048.605414438568</v>
      </c>
      <c r="BD371" s="74">
        <f t="shared" si="478"/>
        <v>193.64639216617388</v>
      </c>
      <c r="BE371" s="74">
        <f t="shared" si="478"/>
        <v>35.839033774038157</v>
      </c>
      <c r="BF371" s="74">
        <f t="shared" si="478"/>
        <v>89.019535503256051</v>
      </c>
      <c r="BG371" s="74">
        <f t="shared" si="478"/>
        <v>82.660997253023496</v>
      </c>
      <c r="BH371" s="74">
        <f t="shared" si="478"/>
        <v>397.69766510545571</v>
      </c>
      <c r="BI371" s="74">
        <f t="shared" si="478"/>
        <v>167.63419023340424</v>
      </c>
      <c r="BJ371" s="74">
        <f t="shared" si="479"/>
        <v>72.834165411754952</v>
      </c>
      <c r="BK371" s="74">
        <f t="shared" si="479"/>
        <v>145.6683308235099</v>
      </c>
      <c r="BL371" s="74">
        <f t="shared" si="479"/>
        <v>416.77327985615335</v>
      </c>
      <c r="BM371" s="74">
        <f t="shared" si="479"/>
        <v>83.81709511670212</v>
      </c>
      <c r="BN371" s="74">
        <f t="shared" si="479"/>
        <v>312.72447212507484</v>
      </c>
      <c r="BO371" s="74">
        <f t="shared" si="479"/>
        <v>23.700006205412325</v>
      </c>
      <c r="BP371" s="74">
        <f t="shared" si="479"/>
        <v>26.590250864608951</v>
      </c>
      <c r="BQ371" s="74">
        <f t="shared" si="480"/>
        <v>2048.605414438568</v>
      </c>
      <c r="BR371" s="128">
        <f t="shared" si="481"/>
        <v>1249.8978006089583</v>
      </c>
      <c r="BS371" s="129">
        <f t="shared" si="482"/>
        <v>174.89026940896682</v>
      </c>
      <c r="BT371" s="129">
        <f t="shared" si="483"/>
        <v>229.32194391905887</v>
      </c>
      <c r="BU371" s="130">
        <f t="shared" si="484"/>
        <v>798.70761382960973</v>
      </c>
      <c r="BV371" s="130">
        <f t="shared" si="485"/>
        <v>18.756122757207066</v>
      </c>
      <c r="BW371" s="131">
        <f t="shared" si="486"/>
        <v>83.402528206015973</v>
      </c>
      <c r="BX371" s="46">
        <v>0.90314241051745558</v>
      </c>
      <c r="BY371">
        <v>0.7333034807309261</v>
      </c>
      <c r="BZ371" s="38">
        <v>0.68456393979820251</v>
      </c>
    </row>
    <row r="372" spans="2:78">
      <c r="B372" s="6">
        <v>1918</v>
      </c>
      <c r="C372" s="43">
        <v>1761.8108999999911</v>
      </c>
      <c r="D372" s="70">
        <f t="shared" si="450"/>
        <v>166.53686554740321</v>
      </c>
      <c r="E372" s="70">
        <f t="shared" si="450"/>
        <v>30.82174825056418</v>
      </c>
      <c r="F372" s="70">
        <f t="shared" si="450"/>
        <v>76.557245654627138</v>
      </c>
      <c r="G372" s="70">
        <f t="shared" si="450"/>
        <v>71.088870965010926</v>
      </c>
      <c r="H372" s="70">
        <f t="shared" si="450"/>
        <v>342.02198058690573</v>
      </c>
      <c r="I372" s="70">
        <f t="shared" si="450"/>
        <v>144.16624181715503</v>
      </c>
      <c r="J372" s="70">
        <f t="shared" si="450"/>
        <v>62.63774644469494</v>
      </c>
      <c r="K372" s="70">
        <f t="shared" si="450"/>
        <v>125.27549288938988</v>
      </c>
      <c r="L372" s="70">
        <f t="shared" si="450"/>
        <v>358.42710465575442</v>
      </c>
      <c r="M372" s="70">
        <f t="shared" si="450"/>
        <v>72.083120908577513</v>
      </c>
      <c r="N372" s="70">
        <f t="shared" si="450"/>
        <v>268.94460973476163</v>
      </c>
      <c r="O372" s="70">
        <f t="shared" si="450"/>
        <v>20.382123843115021</v>
      </c>
      <c r="P372" s="70">
        <f t="shared" si="450"/>
        <v>22.867748702031488</v>
      </c>
      <c r="Q372" s="86">
        <f t="shared" si="451"/>
        <v>1761.8108999999911</v>
      </c>
      <c r="R372" s="33">
        <f t="shared" si="452"/>
        <v>1075.0125342352787</v>
      </c>
      <c r="S372" s="32">
        <f t="shared" si="453"/>
        <v>150.75847022586845</v>
      </c>
      <c r="T372" s="32">
        <f t="shared" si="454"/>
        <v>196.96023029045244</v>
      </c>
      <c r="U372" s="31">
        <f t="shared" si="455"/>
        <v>686.79836576471234</v>
      </c>
      <c r="V372" s="31">
        <f t="shared" si="456"/>
        <v>15.778395321534759</v>
      </c>
      <c r="W372" s="36">
        <f t="shared" si="457"/>
        <v>71.984379444309184</v>
      </c>
      <c r="X372" s="46">
        <v>0.90525584068325349</v>
      </c>
      <c r="Y372">
        <v>0.7323449630936959</v>
      </c>
      <c r="Z372" s="38">
        <v>1.1049866863756583</v>
      </c>
      <c r="AB372" s="6">
        <v>1918</v>
      </c>
      <c r="AC372" s="74">
        <f t="shared" si="458"/>
        <v>1460.5412360999926</v>
      </c>
      <c r="AD372" s="74">
        <f t="shared" si="459"/>
        <v>138.05906153879727</v>
      </c>
      <c r="AE372" s="74">
        <f t="shared" si="460"/>
        <v>25.551229299717704</v>
      </c>
      <c r="AF372" s="74">
        <f t="shared" si="461"/>
        <v>63.465956647685893</v>
      </c>
      <c r="AG372" s="74">
        <f t="shared" si="462"/>
        <v>58.932674029994054</v>
      </c>
      <c r="AH372" s="74">
        <f t="shared" si="463"/>
        <v>283.53622190654482</v>
      </c>
      <c r="AI372" s="74">
        <f t="shared" si="464"/>
        <v>119.51381446642151</v>
      </c>
      <c r="AJ372" s="74">
        <f t="shared" si="465"/>
        <v>51.926691802652101</v>
      </c>
      <c r="AK372" s="74">
        <f t="shared" si="466"/>
        <v>103.8533836053042</v>
      </c>
      <c r="AL372" s="74">
        <f t="shared" si="467"/>
        <v>297.1360697596204</v>
      </c>
      <c r="AM372" s="74">
        <f t="shared" si="468"/>
        <v>59.756907233210754</v>
      </c>
      <c r="AN372" s="74">
        <f t="shared" si="469"/>
        <v>222.95508147011739</v>
      </c>
      <c r="AO372" s="74">
        <f t="shared" si="470"/>
        <v>16.896780665942352</v>
      </c>
      <c r="AP372" s="74">
        <f t="shared" si="471"/>
        <v>18.957363673984101</v>
      </c>
      <c r="AQ372" s="86">
        <f t="shared" si="487"/>
        <v>1460.5412360999926</v>
      </c>
      <c r="AR372" s="33">
        <f t="shared" si="472"/>
        <v>891.18539088104615</v>
      </c>
      <c r="AS372" s="32">
        <f t="shared" si="473"/>
        <v>124.97877181724495</v>
      </c>
      <c r="AT372" s="32">
        <f t="shared" si="474"/>
        <v>163.28003091078509</v>
      </c>
      <c r="AU372" s="31">
        <f t="shared" si="475"/>
        <v>569.35584521894646</v>
      </c>
      <c r="AV372" s="31">
        <f t="shared" si="476"/>
        <v>13.080289721552319</v>
      </c>
      <c r="AW372" s="36">
        <f t="shared" si="477"/>
        <v>59.675050559332306</v>
      </c>
      <c r="AX372" s="46">
        <v>0.90525584068325349</v>
      </c>
      <c r="AY372">
        <v>0.7323449630936959</v>
      </c>
      <c r="AZ372" s="38">
        <v>1.1049866863756583</v>
      </c>
      <c r="BB372" s="6">
        <v>1918</v>
      </c>
      <c r="BC372" s="74">
        <f t="shared" si="478"/>
        <v>1321.7727001675908</v>
      </c>
      <c r="BD372" s="74">
        <f t="shared" si="478"/>
        <v>124.94183254970172</v>
      </c>
      <c r="BE372" s="74">
        <f t="shared" si="478"/>
        <v>23.123563039049273</v>
      </c>
      <c r="BF372" s="74">
        <f t="shared" si="478"/>
        <v>57.43594690344495</v>
      </c>
      <c r="BG372" s="74">
        <f t="shared" si="478"/>
        <v>53.333379267484609</v>
      </c>
      <c r="BH372" s="74">
        <f t="shared" si="478"/>
        <v>256.5969575946113</v>
      </c>
      <c r="BI372" s="74">
        <f t="shared" si="478"/>
        <v>108.15860131168208</v>
      </c>
      <c r="BJ372" s="74">
        <f t="shared" si="479"/>
        <v>46.993047466454968</v>
      </c>
      <c r="BK372" s="74">
        <f t="shared" si="479"/>
        <v>93.986094932909936</v>
      </c>
      <c r="BL372" s="74">
        <f t="shared" si="479"/>
        <v>268.90466050249233</v>
      </c>
      <c r="BM372" s="74">
        <f t="shared" si="479"/>
        <v>54.079300655841038</v>
      </c>
      <c r="BN372" s="74">
        <f t="shared" si="479"/>
        <v>201.77173555041384</v>
      </c>
      <c r="BO372" s="74">
        <f t="shared" si="479"/>
        <v>15.291388461306777</v>
      </c>
      <c r="BP372" s="74">
        <f t="shared" si="479"/>
        <v>17.156191932197846</v>
      </c>
      <c r="BQ372" s="74">
        <f t="shared" si="480"/>
        <v>1321.7727001675905</v>
      </c>
      <c r="BR372" s="128">
        <f t="shared" si="481"/>
        <v>806.51233346903257</v>
      </c>
      <c r="BS372" s="129">
        <f t="shared" si="482"/>
        <v>113.10432366128651</v>
      </c>
      <c r="BT372" s="129">
        <f t="shared" si="483"/>
        <v>147.7665142250188</v>
      </c>
      <c r="BU372" s="130">
        <f t="shared" si="484"/>
        <v>515.26036669855819</v>
      </c>
      <c r="BV372" s="130">
        <f t="shared" si="485"/>
        <v>11.837508888415201</v>
      </c>
      <c r="BW372" s="131">
        <f t="shared" si="486"/>
        <v>54.005221325395041</v>
      </c>
      <c r="BX372" s="46">
        <v>0.90525584068325349</v>
      </c>
      <c r="BY372">
        <v>0.7323449630936959</v>
      </c>
      <c r="BZ372" s="38">
        <v>1.1049866863756583</v>
      </c>
    </row>
    <row r="373" spans="2:78">
      <c r="B373" s="6">
        <v>1919</v>
      </c>
      <c r="C373" s="43">
        <v>1807.5622000000178</v>
      </c>
      <c r="D373" s="70">
        <f t="shared" si="450"/>
        <v>170.86155107223647</v>
      </c>
      <c r="E373" s="70">
        <f t="shared" si="450"/>
        <v>31.622137810384061</v>
      </c>
      <c r="F373" s="70">
        <f t="shared" si="450"/>
        <v>78.545310045147502</v>
      </c>
      <c r="G373" s="70">
        <f t="shared" si="450"/>
        <v>72.934930756208402</v>
      </c>
      <c r="H373" s="70">
        <f t="shared" si="450"/>
        <v>350.90372279910054</v>
      </c>
      <c r="I373" s="70">
        <f t="shared" si="450"/>
        <v>147.90999943566737</v>
      </c>
      <c r="J373" s="70">
        <f t="shared" si="450"/>
        <v>64.264344582393406</v>
      </c>
      <c r="K373" s="70">
        <f t="shared" si="450"/>
        <v>128.52868916478681</v>
      </c>
      <c r="L373" s="70">
        <f t="shared" si="450"/>
        <v>367.73486066591784</v>
      </c>
      <c r="M373" s="70">
        <f t="shared" si="450"/>
        <v>73.954999717833687</v>
      </c>
      <c r="N373" s="70">
        <f t="shared" si="450"/>
        <v>275.92865411964152</v>
      </c>
      <c r="O373" s="70">
        <f t="shared" si="450"/>
        <v>20.911413713318488</v>
      </c>
      <c r="P373" s="70">
        <f t="shared" si="450"/>
        <v>23.461586117381721</v>
      </c>
      <c r="Q373" s="86">
        <f t="shared" si="451"/>
        <v>1807.562200000018</v>
      </c>
      <c r="R373" s="33">
        <f t="shared" si="452"/>
        <v>1104.3071810484062</v>
      </c>
      <c r="S373" s="32">
        <f t="shared" si="453"/>
        <v>154.2808265535655</v>
      </c>
      <c r="T373" s="32">
        <f t="shared" si="454"/>
        <v>203.84590906593942</v>
      </c>
      <c r="U373" s="31">
        <f t="shared" si="455"/>
        <v>703.25501895161165</v>
      </c>
      <c r="V373" s="31">
        <f t="shared" si="456"/>
        <v>16.580724518670962</v>
      </c>
      <c r="W373" s="36">
        <f t="shared" si="457"/>
        <v>72.082745053702098</v>
      </c>
      <c r="X373" s="46">
        <v>0.90295812946435794</v>
      </c>
      <c r="Y373">
        <v>0.73876310423908598</v>
      </c>
      <c r="Z373" s="38">
        <v>1.5447475388595528</v>
      </c>
      <c r="AB373" s="6">
        <v>1919</v>
      </c>
      <c r="AC373" s="74">
        <f t="shared" si="458"/>
        <v>1498.4690638000147</v>
      </c>
      <c r="AD373" s="74">
        <f t="shared" si="459"/>
        <v>141.64422583888401</v>
      </c>
      <c r="AE373" s="74">
        <f t="shared" si="460"/>
        <v>26.214752244808384</v>
      </c>
      <c r="AF373" s="74">
        <f t="shared" si="461"/>
        <v>65.114062027427281</v>
      </c>
      <c r="AG373" s="74">
        <f t="shared" si="462"/>
        <v>60.463057596896761</v>
      </c>
      <c r="AH373" s="74">
        <f t="shared" si="463"/>
        <v>290.89918620045432</v>
      </c>
      <c r="AI373" s="74">
        <f t="shared" si="464"/>
        <v>122.61738953216825</v>
      </c>
      <c r="AJ373" s="74">
        <f t="shared" si="465"/>
        <v>53.275141658804131</v>
      </c>
      <c r="AK373" s="74">
        <f t="shared" si="466"/>
        <v>106.55028331760826</v>
      </c>
      <c r="AL373" s="74">
        <f t="shared" si="467"/>
        <v>304.85219949204588</v>
      </c>
      <c r="AM373" s="74">
        <f t="shared" si="468"/>
        <v>61.308694766084123</v>
      </c>
      <c r="AN373" s="74">
        <f t="shared" si="469"/>
        <v>228.74485426518282</v>
      </c>
      <c r="AO373" s="74">
        <f t="shared" si="470"/>
        <v>17.335561968341025</v>
      </c>
      <c r="AP373" s="74">
        <f t="shared" si="471"/>
        <v>19.449654891309446</v>
      </c>
      <c r="AQ373" s="86">
        <f t="shared" si="487"/>
        <v>1498.4690638000143</v>
      </c>
      <c r="AR373" s="33">
        <f t="shared" si="472"/>
        <v>915.47065308912875</v>
      </c>
      <c r="AS373" s="32">
        <f t="shared" si="473"/>
        <v>127.89880521290578</v>
      </c>
      <c r="AT373" s="32">
        <f t="shared" si="474"/>
        <v>168.9882586156638</v>
      </c>
      <c r="AU373" s="31">
        <f t="shared" si="475"/>
        <v>582.99841071088599</v>
      </c>
      <c r="AV373" s="31">
        <f t="shared" si="476"/>
        <v>13.745420625978227</v>
      </c>
      <c r="AW373" s="36">
        <f t="shared" si="477"/>
        <v>59.756595649519028</v>
      </c>
      <c r="AX373" s="46">
        <v>0.90295812946435794</v>
      </c>
      <c r="AY373">
        <v>0.73876310423908598</v>
      </c>
      <c r="AZ373" s="38">
        <v>1.5447475388595528</v>
      </c>
      <c r="BB373" s="6">
        <v>1919</v>
      </c>
      <c r="BC373" s="74">
        <f t="shared" si="478"/>
        <v>970.04139906660453</v>
      </c>
      <c r="BD373" s="74">
        <f t="shared" si="478"/>
        <v>91.69409387339519</v>
      </c>
      <c r="BE373" s="74">
        <f t="shared" si="478"/>
        <v>16.970250209404483</v>
      </c>
      <c r="BF373" s="74">
        <f t="shared" si="478"/>
        <v>42.151911810456298</v>
      </c>
      <c r="BG373" s="74">
        <f t="shared" si="478"/>
        <v>39.141060966852272</v>
      </c>
      <c r="BH373" s="74">
        <f t="shared" si="478"/>
        <v>188.31503458177875</v>
      </c>
      <c r="BI373" s="74">
        <f t="shared" si="478"/>
        <v>79.376976785924185</v>
      </c>
      <c r="BJ373" s="74">
        <f t="shared" si="479"/>
        <v>34.487927844918779</v>
      </c>
      <c r="BK373" s="74">
        <f t="shared" si="479"/>
        <v>68.975855689837559</v>
      </c>
      <c r="BL373" s="74">
        <f t="shared" si="479"/>
        <v>197.34758711259082</v>
      </c>
      <c r="BM373" s="74">
        <f t="shared" si="479"/>
        <v>39.688488392962093</v>
      </c>
      <c r="BN373" s="74">
        <f t="shared" si="479"/>
        <v>148.07911876270683</v>
      </c>
      <c r="BO373" s="74">
        <f t="shared" si="479"/>
        <v>11.22226223525135</v>
      </c>
      <c r="BP373" s="74">
        <f t="shared" si="479"/>
        <v>12.590830800525906</v>
      </c>
      <c r="BQ373" s="74">
        <f t="shared" si="480"/>
        <v>970.04139906660453</v>
      </c>
      <c r="BR373" s="128">
        <f t="shared" si="481"/>
        <v>592.63447913631046</v>
      </c>
      <c r="BS373" s="129">
        <f t="shared" si="482"/>
        <v>82.795927486850161</v>
      </c>
      <c r="BT373" s="129">
        <f t="shared" si="483"/>
        <v>109.39538945012558</v>
      </c>
      <c r="BU373" s="130">
        <f t="shared" si="484"/>
        <v>377.40691993029407</v>
      </c>
      <c r="BV373" s="130">
        <f t="shared" si="485"/>
        <v>8.8981663865450287</v>
      </c>
      <c r="BW373" s="131">
        <f t="shared" si="486"/>
        <v>38.683729312581249</v>
      </c>
      <c r="BX373" s="46">
        <v>0.90295812946435794</v>
      </c>
      <c r="BY373">
        <v>0.73876310423908598</v>
      </c>
      <c r="BZ373" s="38">
        <v>1.5447475388595528</v>
      </c>
    </row>
    <row r="374" spans="2:78">
      <c r="B374" s="6">
        <v>1920</v>
      </c>
      <c r="C374" s="43">
        <v>1827.6340000000112</v>
      </c>
      <c r="D374" s="70">
        <f t="shared" si="450"/>
        <v>172.75885722347735</v>
      </c>
      <c r="E374" s="70">
        <f t="shared" si="450"/>
        <v>31.97328103837491</v>
      </c>
      <c r="F374" s="70">
        <f t="shared" si="450"/>
        <v>79.417504514673183</v>
      </c>
      <c r="G374" s="70">
        <f t="shared" si="450"/>
        <v>73.744825620767941</v>
      </c>
      <c r="H374" s="70">
        <f t="shared" si="450"/>
        <v>354.80027990970871</v>
      </c>
      <c r="I374" s="70">
        <f t="shared" si="450"/>
        <v>149.55244356659233</v>
      </c>
      <c r="J374" s="70">
        <f t="shared" si="450"/>
        <v>64.977958239278053</v>
      </c>
      <c r="K374" s="70">
        <f t="shared" si="450"/>
        <v>129.95591647855611</v>
      </c>
      <c r="L374" s="70">
        <f t="shared" si="450"/>
        <v>371.81831659142438</v>
      </c>
      <c r="M374" s="70">
        <f t="shared" si="450"/>
        <v>74.776221783296165</v>
      </c>
      <c r="N374" s="70">
        <f t="shared" si="450"/>
        <v>278.9926619638843</v>
      </c>
      <c r="O374" s="70">
        <f t="shared" si="450"/>
        <v>21.143621331828573</v>
      </c>
      <c r="P374" s="70">
        <f t="shared" si="450"/>
        <v>23.722111738149128</v>
      </c>
      <c r="Q374" s="86">
        <f t="shared" si="451"/>
        <v>1827.6340000000112</v>
      </c>
      <c r="R374" s="33">
        <f t="shared" si="452"/>
        <v>1117.5967922663976</v>
      </c>
      <c r="S374" s="32">
        <f t="shared" si="453"/>
        <v>156.64735977480916</v>
      </c>
      <c r="T374" s="32">
        <f t="shared" si="454"/>
        <v>206.48313960219366</v>
      </c>
      <c r="U374" s="31">
        <f t="shared" si="455"/>
        <v>710.03720773361351</v>
      </c>
      <c r="V374" s="31">
        <f t="shared" si="456"/>
        <v>16.111497448668189</v>
      </c>
      <c r="W374" s="36">
        <f t="shared" si="457"/>
        <v>72.509522361690642</v>
      </c>
      <c r="X374" s="46">
        <v>0.90673996281518188</v>
      </c>
      <c r="Y374">
        <v>0.74010240322708909</v>
      </c>
      <c r="Z374" s="38">
        <v>1.8801527439944632</v>
      </c>
      <c r="AB374" s="6">
        <v>1920</v>
      </c>
      <c r="AC374" s="74">
        <f t="shared" si="458"/>
        <v>1515.1085860000092</v>
      </c>
      <c r="AD374" s="74">
        <f t="shared" si="459"/>
        <v>143.21709263826273</v>
      </c>
      <c r="AE374" s="74">
        <f t="shared" si="460"/>
        <v>26.505849980812801</v>
      </c>
      <c r="AF374" s="74">
        <f t="shared" si="461"/>
        <v>65.837111242664065</v>
      </c>
      <c r="AG374" s="74">
        <f t="shared" si="462"/>
        <v>61.134460439616618</v>
      </c>
      <c r="AH374" s="74">
        <f t="shared" si="463"/>
        <v>294.12943204514852</v>
      </c>
      <c r="AI374" s="74">
        <f t="shared" si="464"/>
        <v>123.97897571670504</v>
      </c>
      <c r="AJ374" s="74">
        <f t="shared" si="465"/>
        <v>53.866727380361503</v>
      </c>
      <c r="AK374" s="74">
        <f t="shared" si="466"/>
        <v>107.73345476072301</v>
      </c>
      <c r="AL374" s="74">
        <f t="shared" si="467"/>
        <v>308.2373844542908</v>
      </c>
      <c r="AM374" s="74">
        <f t="shared" si="468"/>
        <v>61.989487858352518</v>
      </c>
      <c r="AN374" s="74">
        <f t="shared" si="469"/>
        <v>231.28491676806007</v>
      </c>
      <c r="AO374" s="74">
        <f t="shared" si="470"/>
        <v>17.528062084085885</v>
      </c>
      <c r="AP374" s="74">
        <f t="shared" si="471"/>
        <v>19.665630630925627</v>
      </c>
      <c r="AQ374" s="86">
        <f t="shared" si="487"/>
        <v>1515.1085860000092</v>
      </c>
      <c r="AR374" s="33">
        <f t="shared" si="472"/>
        <v>926.48774078884389</v>
      </c>
      <c r="AS374" s="32">
        <f t="shared" si="473"/>
        <v>129.86066125331681</v>
      </c>
      <c r="AT374" s="32">
        <f t="shared" si="474"/>
        <v>171.17452273021854</v>
      </c>
      <c r="AU374" s="31">
        <f t="shared" si="475"/>
        <v>588.62084521116526</v>
      </c>
      <c r="AV374" s="31">
        <f t="shared" si="476"/>
        <v>13.356431384945921</v>
      </c>
      <c r="AW374" s="36">
        <f t="shared" si="477"/>
        <v>60.11039403784153</v>
      </c>
      <c r="AX374" s="46">
        <v>0.90673996281518188</v>
      </c>
      <c r="AY374">
        <v>0.74010240322708909</v>
      </c>
      <c r="AZ374" s="38">
        <v>1.8801527439944632</v>
      </c>
      <c r="BB374" s="6">
        <v>1920</v>
      </c>
      <c r="BC374" s="74">
        <f t="shared" si="478"/>
        <v>805.84335014244516</v>
      </c>
      <c r="BD374" s="74">
        <f t="shared" si="478"/>
        <v>76.173115772494114</v>
      </c>
      <c r="BE374" s="74">
        <f t="shared" si="478"/>
        <v>14.097710978789953</v>
      </c>
      <c r="BF374" s="74">
        <f t="shared" si="478"/>
        <v>35.016895011833114</v>
      </c>
      <c r="BG374" s="74">
        <f t="shared" si="478"/>
        <v>32.5156882252736</v>
      </c>
      <c r="BH374" s="74">
        <f t="shared" si="478"/>
        <v>156.43911537754013</v>
      </c>
      <c r="BI374" s="74">
        <f t="shared" si="478"/>
        <v>65.940906191114294</v>
      </c>
      <c r="BJ374" s="74">
        <f t="shared" si="479"/>
        <v>28.650186827863457</v>
      </c>
      <c r="BK374" s="74">
        <f t="shared" si="479"/>
        <v>57.300373655726915</v>
      </c>
      <c r="BL374" s="74">
        <f t="shared" si="479"/>
        <v>163.94273573721867</v>
      </c>
      <c r="BM374" s="74">
        <f t="shared" si="479"/>
        <v>32.970453095557147</v>
      </c>
      <c r="BN374" s="74">
        <f t="shared" si="479"/>
        <v>123.01389741169943</v>
      </c>
      <c r="BO374" s="74">
        <f t="shared" si="479"/>
        <v>9.3226798408127109</v>
      </c>
      <c r="BP374" s="74">
        <f t="shared" si="479"/>
        <v>10.459592016521579</v>
      </c>
      <c r="BQ374" s="74">
        <f t="shared" si="480"/>
        <v>805.84335014244505</v>
      </c>
      <c r="BR374" s="128">
        <f t="shared" si="481"/>
        <v>492.77259188021179</v>
      </c>
      <c r="BS374" s="129">
        <f t="shared" si="482"/>
        <v>69.069208163067856</v>
      </c>
      <c r="BT374" s="129">
        <f t="shared" si="483"/>
        <v>91.042881104729346</v>
      </c>
      <c r="BU374" s="130">
        <f t="shared" si="484"/>
        <v>313.07075826223337</v>
      </c>
      <c r="BV374" s="130">
        <f t="shared" si="485"/>
        <v>7.1039076094262583</v>
      </c>
      <c r="BW374" s="131">
        <f t="shared" si="486"/>
        <v>31.971016306970085</v>
      </c>
      <c r="BX374" s="46">
        <v>0.90673996281518188</v>
      </c>
      <c r="BY374">
        <v>0.74010240322708909</v>
      </c>
      <c r="BZ374" s="38">
        <v>1.8801527439944632</v>
      </c>
    </row>
    <row r="375" spans="2:78">
      <c r="B375" s="6">
        <v>1921</v>
      </c>
      <c r="C375" s="43">
        <v>1944.1640000000075</v>
      </c>
      <c r="D375" s="70">
        <f t="shared" si="450"/>
        <v>183.77396726862372</v>
      </c>
      <c r="E375" s="70">
        <f t="shared" si="450"/>
        <v>34.011898419864693</v>
      </c>
      <c r="F375" s="70">
        <f t="shared" si="450"/>
        <v>84.481167042889723</v>
      </c>
      <c r="G375" s="70">
        <f t="shared" si="450"/>
        <v>78.446797968397604</v>
      </c>
      <c r="H375" s="70">
        <f t="shared" si="450"/>
        <v>377.42235665914365</v>
      </c>
      <c r="I375" s="70">
        <f t="shared" si="450"/>
        <v>159.08791196388322</v>
      </c>
      <c r="J375" s="70">
        <f t="shared" si="450"/>
        <v>69.120954853273403</v>
      </c>
      <c r="K375" s="70">
        <f t="shared" si="450"/>
        <v>138.24190970654681</v>
      </c>
      <c r="L375" s="70">
        <f t="shared" si="450"/>
        <v>395.52546388261999</v>
      </c>
      <c r="M375" s="70">
        <f t="shared" si="450"/>
        <v>79.543955981941608</v>
      </c>
      <c r="N375" s="70">
        <f t="shared" si="450"/>
        <v>296.78124266365802</v>
      </c>
      <c r="O375" s="70">
        <f t="shared" si="450"/>
        <v>22.491739277652457</v>
      </c>
      <c r="P375" s="70">
        <f t="shared" si="450"/>
        <v>25.234634311512512</v>
      </c>
      <c r="Q375" s="86">
        <f t="shared" si="451"/>
        <v>1944.1640000000073</v>
      </c>
      <c r="R375" s="33">
        <f t="shared" si="452"/>
        <v>1189.0241851534809</v>
      </c>
      <c r="S375" s="32">
        <f t="shared" si="453"/>
        <v>166.63669200474584</v>
      </c>
      <c r="T375" s="32">
        <f t="shared" si="454"/>
        <v>219.81640624128272</v>
      </c>
      <c r="U375" s="31">
        <f t="shared" si="455"/>
        <v>755.13981484652663</v>
      </c>
      <c r="V375" s="31">
        <f t="shared" si="456"/>
        <v>17.137275263877882</v>
      </c>
      <c r="W375" s="36">
        <f t="shared" si="457"/>
        <v>76.964836422375299</v>
      </c>
      <c r="X375" s="46">
        <v>0.90674808016290898</v>
      </c>
      <c r="Y375">
        <v>0.74066812399731241</v>
      </c>
      <c r="Z375" s="38">
        <v>1.4863049203994123</v>
      </c>
      <c r="AB375" s="6">
        <v>1921</v>
      </c>
      <c r="AC375" s="74">
        <f t="shared" si="458"/>
        <v>1611.7119560000062</v>
      </c>
      <c r="AD375" s="74">
        <f t="shared" si="459"/>
        <v>152.34861886568905</v>
      </c>
      <c r="AE375" s="74">
        <f t="shared" si="460"/>
        <v>28.195863790067829</v>
      </c>
      <c r="AF375" s="74">
        <f t="shared" si="461"/>
        <v>70.034887478555575</v>
      </c>
      <c r="AG375" s="74">
        <f t="shared" si="462"/>
        <v>65.03239551580161</v>
      </c>
      <c r="AH375" s="74">
        <f t="shared" si="463"/>
        <v>312.88313367043008</v>
      </c>
      <c r="AI375" s="74">
        <f t="shared" si="464"/>
        <v>131.88387901805919</v>
      </c>
      <c r="AJ375" s="74">
        <f t="shared" si="465"/>
        <v>57.30127157336365</v>
      </c>
      <c r="AK375" s="74">
        <f t="shared" si="466"/>
        <v>114.6025431467273</v>
      </c>
      <c r="AL375" s="74">
        <f t="shared" si="467"/>
        <v>327.89060955869195</v>
      </c>
      <c r="AM375" s="74">
        <f t="shared" si="468"/>
        <v>65.941939509029595</v>
      </c>
      <c r="AN375" s="74">
        <f t="shared" si="469"/>
        <v>246.03165016817249</v>
      </c>
      <c r="AO375" s="74">
        <f t="shared" si="470"/>
        <v>18.645651861173885</v>
      </c>
      <c r="AP375" s="74">
        <f t="shared" si="471"/>
        <v>20.919511844243871</v>
      </c>
      <c r="AQ375" s="86">
        <f t="shared" si="487"/>
        <v>1611.7119560000065</v>
      </c>
      <c r="AR375" s="33">
        <f t="shared" si="472"/>
        <v>985.7010494922356</v>
      </c>
      <c r="AS375" s="32">
        <f t="shared" si="473"/>
        <v>138.14181767193429</v>
      </c>
      <c r="AT375" s="32">
        <f t="shared" si="474"/>
        <v>182.22780077402336</v>
      </c>
      <c r="AU375" s="31">
        <f t="shared" si="475"/>
        <v>626.01090650777064</v>
      </c>
      <c r="AV375" s="31">
        <f t="shared" si="476"/>
        <v>14.206801193754757</v>
      </c>
      <c r="AW375" s="36">
        <f t="shared" si="477"/>
        <v>63.803849394149125</v>
      </c>
      <c r="AX375" s="46">
        <v>0.90674808016290898</v>
      </c>
      <c r="AY375">
        <v>0.74066812399731241</v>
      </c>
      <c r="AZ375" s="38">
        <v>1.4863049203994123</v>
      </c>
      <c r="BB375" s="6">
        <v>1921</v>
      </c>
      <c r="BC375" s="74">
        <f t="shared" si="478"/>
        <v>1084.3750389838538</v>
      </c>
      <c r="BD375" s="74">
        <f t="shared" si="478"/>
        <v>102.5015908746024</v>
      </c>
      <c r="BE375" s="74">
        <f t="shared" si="478"/>
        <v>18.970443684254775</v>
      </c>
      <c r="BF375" s="74">
        <f t="shared" si="478"/>
        <v>47.120134312503801</v>
      </c>
      <c r="BG375" s="74">
        <f t="shared" si="478"/>
        <v>43.754410433039247</v>
      </c>
      <c r="BH375" s="74">
        <f t="shared" si="478"/>
        <v>210.51072991560139</v>
      </c>
      <c r="BI375" s="74">
        <f t="shared" si="478"/>
        <v>88.732720458611041</v>
      </c>
      <c r="BJ375" s="74">
        <f t="shared" si="479"/>
        <v>38.552837164775831</v>
      </c>
      <c r="BK375" s="74">
        <f t="shared" si="479"/>
        <v>77.105674329551661</v>
      </c>
      <c r="BL375" s="74">
        <f t="shared" si="479"/>
        <v>220.60790155399502</v>
      </c>
      <c r="BM375" s="74">
        <f t="shared" si="479"/>
        <v>44.366360229305521</v>
      </c>
      <c r="BN375" s="74">
        <f t="shared" si="479"/>
        <v>165.53241989002956</v>
      </c>
      <c r="BO375" s="74">
        <f t="shared" si="479"/>
        <v>12.544970823458803</v>
      </c>
      <c r="BP375" s="74">
        <f t="shared" si="479"/>
        <v>14.074845314124509</v>
      </c>
      <c r="BQ375" s="74">
        <f t="shared" si="480"/>
        <v>1084.3750389838535</v>
      </c>
      <c r="BR375" s="128">
        <f t="shared" si="481"/>
        <v>663.18898360865933</v>
      </c>
      <c r="BS375" s="129">
        <f t="shared" si="482"/>
        <v>92.943120739189681</v>
      </c>
      <c r="BT375" s="129">
        <f t="shared" si="483"/>
        <v>122.6045869006836</v>
      </c>
      <c r="BU375" s="130">
        <f t="shared" si="484"/>
        <v>421.18605537519443</v>
      </c>
      <c r="BV375" s="130">
        <f t="shared" si="485"/>
        <v>9.5584701354127191</v>
      </c>
      <c r="BW375" s="131">
        <f t="shared" si="486"/>
        <v>42.927832989345958</v>
      </c>
      <c r="BX375" s="46">
        <v>0.90674808016290898</v>
      </c>
      <c r="BY375">
        <v>0.74066812399731241</v>
      </c>
      <c r="BZ375" s="38">
        <v>1.4863049203994123</v>
      </c>
    </row>
    <row r="376" spans="2:78">
      <c r="B376" s="6">
        <v>1922</v>
      </c>
      <c r="C376" s="43">
        <v>3408.3260595999955</v>
      </c>
      <c r="D376" s="70">
        <f t="shared" si="450"/>
        <v>322.17529062246007</v>
      </c>
      <c r="E376" s="70">
        <f t="shared" si="450"/>
        <v>59.626471697291123</v>
      </c>
      <c r="F376" s="70">
        <f t="shared" si="450"/>
        <v>148.10446195778761</v>
      </c>
      <c r="G376" s="70">
        <f t="shared" si="450"/>
        <v>137.52557181794566</v>
      </c>
      <c r="H376" s="70">
        <f t="shared" si="450"/>
        <v>661.66149238284333</v>
      </c>
      <c r="I376" s="70">
        <f t="shared" si="450"/>
        <v>278.89801277765201</v>
      </c>
      <c r="J376" s="70">
        <f t="shared" si="450"/>
        <v>121.17637796546259</v>
      </c>
      <c r="K376" s="70">
        <f t="shared" si="450"/>
        <v>242.35275593092518</v>
      </c>
      <c r="L376" s="70">
        <f t="shared" si="450"/>
        <v>693.39816280236926</v>
      </c>
      <c r="M376" s="70">
        <f t="shared" si="450"/>
        <v>139.44900638882601</v>
      </c>
      <c r="N376" s="70">
        <f t="shared" si="450"/>
        <v>520.28905142313704</v>
      </c>
      <c r="O376" s="70">
        <f t="shared" si="450"/>
        <v>39.430408703047355</v>
      </c>
      <c r="P376" s="70">
        <f t="shared" si="450"/>
        <v>44.238995130248249</v>
      </c>
      <c r="Q376" s="86">
        <f t="shared" ref="Q376:Q386" si="488">SUM(D376:P376)</f>
        <v>3408.3260595999959</v>
      </c>
      <c r="R376" s="33">
        <f t="shared" si="452"/>
        <v>2082.9784531939604</v>
      </c>
      <c r="S376" s="32">
        <f t="shared" si="453"/>
        <v>292.00722453065924</v>
      </c>
      <c r="T376" s="32">
        <f t="shared" si="454"/>
        <v>383.97884006431923</v>
      </c>
      <c r="U376" s="31">
        <f t="shared" si="455"/>
        <v>1325.3476064060351</v>
      </c>
      <c r="V376" s="31">
        <f t="shared" si="456"/>
        <v>30.168066091800824</v>
      </c>
      <c r="W376" s="36">
        <f t="shared" si="457"/>
        <v>136.31021135881781</v>
      </c>
      <c r="X376" s="46">
        <v>0.90636132884829712</v>
      </c>
      <c r="Y376">
        <v>0.73801060970633348</v>
      </c>
      <c r="Z376" s="38">
        <v>1.5268032147053365</v>
      </c>
      <c r="AB376" s="6">
        <v>1922</v>
      </c>
      <c r="AC376" s="74">
        <f t="shared" si="458"/>
        <v>2825.5023034083961</v>
      </c>
      <c r="AD376" s="74">
        <f t="shared" si="459"/>
        <v>267.0833159260194</v>
      </c>
      <c r="AE376" s="74">
        <f t="shared" si="460"/>
        <v>49.430345037054337</v>
      </c>
      <c r="AF376" s="74">
        <f t="shared" si="461"/>
        <v>122.77859896300592</v>
      </c>
      <c r="AG376" s="74">
        <f t="shared" si="462"/>
        <v>114.00869903707695</v>
      </c>
      <c r="AH376" s="74">
        <f t="shared" si="463"/>
        <v>548.51737718537709</v>
      </c>
      <c r="AI376" s="74">
        <f t="shared" si="464"/>
        <v>231.20645259267351</v>
      </c>
      <c r="AJ376" s="74">
        <f t="shared" si="465"/>
        <v>100.45521733336848</v>
      </c>
      <c r="AK376" s="74">
        <f t="shared" si="466"/>
        <v>200.91043466673696</v>
      </c>
      <c r="AL376" s="74">
        <f t="shared" si="467"/>
        <v>574.82707696316413</v>
      </c>
      <c r="AM376" s="74">
        <f t="shared" si="468"/>
        <v>115.60322629633676</v>
      </c>
      <c r="AN376" s="74">
        <f t="shared" si="469"/>
        <v>431.31962362978061</v>
      </c>
      <c r="AO376" s="74">
        <f t="shared" si="470"/>
        <v>32.687808814826255</v>
      </c>
      <c r="AP376" s="74">
        <f t="shared" si="471"/>
        <v>36.674126962975798</v>
      </c>
      <c r="AQ376" s="86">
        <f t="shared" si="487"/>
        <v>2825.5023034083956</v>
      </c>
      <c r="AR376" s="33">
        <f t="shared" si="472"/>
        <v>1726.7891376977934</v>
      </c>
      <c r="AS376" s="32">
        <f t="shared" si="473"/>
        <v>242.07398913591649</v>
      </c>
      <c r="AT376" s="32">
        <f t="shared" si="474"/>
        <v>318.31845841332068</v>
      </c>
      <c r="AU376" s="31">
        <f t="shared" si="475"/>
        <v>1098.7131657106027</v>
      </c>
      <c r="AV376" s="31">
        <f t="shared" si="476"/>
        <v>25.009326790102904</v>
      </c>
      <c r="AW376" s="36">
        <f t="shared" si="477"/>
        <v>113.00116521645992</v>
      </c>
      <c r="AX376" s="46">
        <v>0.90636132884829712</v>
      </c>
      <c r="AY376">
        <v>0.73801060970633348</v>
      </c>
      <c r="AZ376" s="38">
        <v>1.5268032147053365</v>
      </c>
      <c r="BB376" s="6">
        <v>1922</v>
      </c>
      <c r="BC376" s="74">
        <f t="shared" si="478"/>
        <v>1850.6001796398498</v>
      </c>
      <c r="BD376" s="74">
        <f t="shared" si="478"/>
        <v>174.92975738694969</v>
      </c>
      <c r="BE376" s="74">
        <f t="shared" si="478"/>
        <v>32.375059576092184</v>
      </c>
      <c r="BF376" s="74">
        <f t="shared" si="478"/>
        <v>80.415470559970899</v>
      </c>
      <c r="BG376" s="74">
        <f t="shared" si="478"/>
        <v>74.671508377115856</v>
      </c>
      <c r="BH376" s="74">
        <f t="shared" si="478"/>
        <v>359.2587256185713</v>
      </c>
      <c r="BI376" s="74">
        <f t="shared" si="478"/>
        <v>151.4317302752699</v>
      </c>
      <c r="BJ376" s="74">
        <f t="shared" si="479"/>
        <v>65.794475912703462</v>
      </c>
      <c r="BK376" s="74">
        <f t="shared" si="479"/>
        <v>131.58895182540692</v>
      </c>
      <c r="BL376" s="74">
        <f t="shared" si="479"/>
        <v>376.49061216713653</v>
      </c>
      <c r="BM376" s="74">
        <f t="shared" si="479"/>
        <v>75.71586513763495</v>
      </c>
      <c r="BN376" s="74">
        <f t="shared" si="479"/>
        <v>282.49850372041732</v>
      </c>
      <c r="BO376" s="74">
        <f t="shared" si="479"/>
        <v>21.409313590641606</v>
      </c>
      <c r="BP376" s="74">
        <f t="shared" si="479"/>
        <v>24.020205491939361</v>
      </c>
      <c r="BQ376" s="74">
        <f t="shared" si="480"/>
        <v>1850.60017963985</v>
      </c>
      <c r="BR376" s="128">
        <f t="shared" si="481"/>
        <v>1130.9834306519017</v>
      </c>
      <c r="BS376" s="129">
        <f t="shared" si="482"/>
        <v>158.54956736034595</v>
      </c>
      <c r="BT376" s="129">
        <f t="shared" si="483"/>
        <v>208.48689297183211</v>
      </c>
      <c r="BU376" s="130">
        <f t="shared" si="484"/>
        <v>719.61674898794809</v>
      </c>
      <c r="BV376" s="130">
        <f t="shared" si="485"/>
        <v>16.380190026603742</v>
      </c>
      <c r="BW376" s="131">
        <f t="shared" si="486"/>
        <v>74.011610748585213</v>
      </c>
      <c r="BX376" s="46">
        <v>0.90636132884829712</v>
      </c>
      <c r="BY376">
        <v>0.73801060970633348</v>
      </c>
      <c r="BZ376" s="38">
        <v>1.5268032147053365</v>
      </c>
    </row>
    <row r="377" spans="2:78">
      <c r="B377" s="6">
        <v>1923</v>
      </c>
      <c r="C377" s="43">
        <v>6225.4212000000107</v>
      </c>
      <c r="D377" s="70">
        <f t="shared" si="450"/>
        <v>588.4639113995496</v>
      </c>
      <c r="E377" s="70">
        <f t="shared" si="450"/>
        <v>108.90973882618529</v>
      </c>
      <c r="F377" s="70">
        <f t="shared" si="450"/>
        <v>270.51773837471831</v>
      </c>
      <c r="G377" s="70">
        <f t="shared" si="450"/>
        <v>251.19504277652413</v>
      </c>
      <c r="H377" s="70">
        <f t="shared" si="450"/>
        <v>1208.5467792325078</v>
      </c>
      <c r="I377" s="70">
        <f t="shared" si="450"/>
        <v>509.41652031602797</v>
      </c>
      <c r="J377" s="70">
        <f t="shared" si="450"/>
        <v>221.33269503386043</v>
      </c>
      <c r="K377" s="70">
        <f t="shared" si="450"/>
        <v>442.66539006772086</v>
      </c>
      <c r="L377" s="70">
        <f t="shared" si="450"/>
        <v>1266.5148660270902</v>
      </c>
      <c r="M377" s="70">
        <f t="shared" si="450"/>
        <v>254.70826015801399</v>
      </c>
      <c r="N377" s="70">
        <f t="shared" si="450"/>
        <v>950.32530169300389</v>
      </c>
      <c r="O377" s="70">
        <f t="shared" si="450"/>
        <v>72.020956320541885</v>
      </c>
      <c r="P377" s="70">
        <f t="shared" si="450"/>
        <v>80.803999774266501</v>
      </c>
      <c r="Q377" s="86">
        <f t="shared" si="488"/>
        <v>6225.4212000000098</v>
      </c>
      <c r="R377" s="33">
        <f t="shared" si="452"/>
        <v>3804.8998377693551</v>
      </c>
      <c r="S377" s="32">
        <f t="shared" si="453"/>
        <v>534.05461981914652</v>
      </c>
      <c r="T377" s="32">
        <f t="shared" si="454"/>
        <v>700.92670339038477</v>
      </c>
      <c r="U377" s="31">
        <f t="shared" si="455"/>
        <v>2420.5213622306555</v>
      </c>
      <c r="V377" s="31">
        <f t="shared" si="456"/>
        <v>54.409291580403078</v>
      </c>
      <c r="W377" s="36">
        <f t="shared" si="457"/>
        <v>249.39859830261912</v>
      </c>
      <c r="X377" s="46">
        <v>0.90754013878098172</v>
      </c>
      <c r="Y377">
        <v>0.73756502341007268</v>
      </c>
      <c r="Z377" s="38">
        <v>1.320771013332976</v>
      </c>
      <c r="AB377" s="6">
        <v>1923</v>
      </c>
      <c r="AC377" s="74">
        <f t="shared" si="458"/>
        <v>5160.8741748000084</v>
      </c>
      <c r="AD377" s="74">
        <f t="shared" si="459"/>
        <v>487.83658255022658</v>
      </c>
      <c r="AE377" s="74">
        <f t="shared" si="460"/>
        <v>90.2861734869076</v>
      </c>
      <c r="AF377" s="74">
        <f t="shared" si="461"/>
        <v>224.25920511264147</v>
      </c>
      <c r="AG377" s="74">
        <f t="shared" si="462"/>
        <v>208.2406904617385</v>
      </c>
      <c r="AH377" s="74">
        <f t="shared" si="463"/>
        <v>1001.8852799837489</v>
      </c>
      <c r="AI377" s="74">
        <f t="shared" si="464"/>
        <v>422.30629534198715</v>
      </c>
      <c r="AJ377" s="74">
        <f t="shared" si="465"/>
        <v>183.48480418307028</v>
      </c>
      <c r="AK377" s="74">
        <f t="shared" si="466"/>
        <v>366.96960836614056</v>
      </c>
      <c r="AL377" s="74">
        <f t="shared" si="467"/>
        <v>1049.9408239364577</v>
      </c>
      <c r="AM377" s="74">
        <f t="shared" si="468"/>
        <v>211.15314767099358</v>
      </c>
      <c r="AN377" s="74">
        <f t="shared" si="469"/>
        <v>787.81967510350023</v>
      </c>
      <c r="AO377" s="74">
        <f t="shared" si="470"/>
        <v>59.705372789729218</v>
      </c>
      <c r="AP377" s="74">
        <f t="shared" si="471"/>
        <v>66.986515812866926</v>
      </c>
      <c r="AQ377" s="86">
        <f t="shared" si="487"/>
        <v>5160.8741748000084</v>
      </c>
      <c r="AR377" s="33">
        <f t="shared" si="472"/>
        <v>3154.2619655107951</v>
      </c>
      <c r="AS377" s="32">
        <f t="shared" si="473"/>
        <v>442.73127983007248</v>
      </c>
      <c r="AT377" s="32">
        <f t="shared" si="474"/>
        <v>581.06823711062896</v>
      </c>
      <c r="AU377" s="31">
        <f t="shared" si="475"/>
        <v>2006.6122092892133</v>
      </c>
      <c r="AV377" s="31">
        <f t="shared" si="476"/>
        <v>45.1053027201541</v>
      </c>
      <c r="AW377" s="36">
        <f t="shared" si="477"/>
        <v>206.75143799287127</v>
      </c>
      <c r="AX377" s="46">
        <v>0.90754013878098172</v>
      </c>
      <c r="AY377">
        <v>0.73756502341007268</v>
      </c>
      <c r="AZ377" s="38">
        <v>1.320771013332976</v>
      </c>
      <c r="BB377" s="6">
        <v>1923</v>
      </c>
      <c r="BC377" s="74">
        <f t="shared" si="478"/>
        <v>3907.4708050841473</v>
      </c>
      <c r="BD377" s="74">
        <f t="shared" si="478"/>
        <v>369.35742655281871</v>
      </c>
      <c r="BE377" s="74">
        <f t="shared" si="478"/>
        <v>68.358687899327634</v>
      </c>
      <c r="BF377" s="74">
        <f t="shared" si="478"/>
        <v>169.79416026607186</v>
      </c>
      <c r="BG377" s="74">
        <f t="shared" si="478"/>
        <v>157.66600596135245</v>
      </c>
      <c r="BH377" s="74">
        <f t="shared" si="478"/>
        <v>758.5609237860873</v>
      </c>
      <c r="BI377" s="74">
        <f t="shared" si="478"/>
        <v>319.74224985169377</v>
      </c>
      <c r="BJ377" s="74">
        <f t="shared" si="479"/>
        <v>138.9224947631497</v>
      </c>
      <c r="BK377" s="74">
        <f t="shared" si="479"/>
        <v>277.8449895262994</v>
      </c>
      <c r="BL377" s="74">
        <f t="shared" si="479"/>
        <v>794.94538670024554</v>
      </c>
      <c r="BM377" s="74">
        <f t="shared" si="479"/>
        <v>159.87112492584689</v>
      </c>
      <c r="BN377" s="74">
        <f t="shared" si="479"/>
        <v>596.48467989574601</v>
      </c>
      <c r="BO377" s="74">
        <f t="shared" si="479"/>
        <v>45.204938772136011</v>
      </c>
      <c r="BP377" s="74">
        <f t="shared" si="479"/>
        <v>50.717736183372111</v>
      </c>
      <c r="BQ377" s="74">
        <f t="shared" si="480"/>
        <v>3907.4708050841468</v>
      </c>
      <c r="BR377" s="128">
        <f t="shared" si="481"/>
        <v>2388.1974495722698</v>
      </c>
      <c r="BS377" s="129">
        <f t="shared" si="482"/>
        <v>335.20669015353133</v>
      </c>
      <c r="BT377" s="129">
        <f t="shared" si="483"/>
        <v>439.94623689105561</v>
      </c>
      <c r="BU377" s="130">
        <f t="shared" si="484"/>
        <v>1519.2733555118775</v>
      </c>
      <c r="BV377" s="130">
        <f t="shared" si="485"/>
        <v>34.150736399287382</v>
      </c>
      <c r="BW377" s="131">
        <f t="shared" si="486"/>
        <v>156.53844300469041</v>
      </c>
      <c r="BX377" s="46">
        <v>0.90754013878098172</v>
      </c>
      <c r="BY377">
        <v>0.73756502341007268</v>
      </c>
      <c r="BZ377" s="38">
        <v>1.320771013332976</v>
      </c>
    </row>
    <row r="378" spans="2:78">
      <c r="B378" s="6">
        <v>1924</v>
      </c>
      <c r="C378" s="43">
        <v>2616.6853000000119</v>
      </c>
      <c r="D378" s="70">
        <f t="shared" si="450"/>
        <v>247.34468834650227</v>
      </c>
      <c r="E378" s="70">
        <f t="shared" si="450"/>
        <v>45.777225902934745</v>
      </c>
      <c r="F378" s="70">
        <f t="shared" si="450"/>
        <v>113.70472240406373</v>
      </c>
      <c r="G378" s="70">
        <f t="shared" si="450"/>
        <v>105.58295651805918</v>
      </c>
      <c r="H378" s="70">
        <f t="shared" si="450"/>
        <v>507.97953905192105</v>
      </c>
      <c r="I378" s="70">
        <f t="shared" si="450"/>
        <v>214.11928244921091</v>
      </c>
      <c r="J378" s="70">
        <f t="shared" si="450"/>
        <v>93.03113651241577</v>
      </c>
      <c r="K378" s="70">
        <f t="shared" si="450"/>
        <v>186.06227302483154</v>
      </c>
      <c r="L378" s="70">
        <f t="shared" si="450"/>
        <v>532.34483670993473</v>
      </c>
      <c r="M378" s="70">
        <f t="shared" si="450"/>
        <v>107.05964122460546</v>
      </c>
      <c r="N378" s="70">
        <f t="shared" si="450"/>
        <v>399.44321312076931</v>
      </c>
      <c r="O378" s="70">
        <f t="shared" si="450"/>
        <v>30.272036484198782</v>
      </c>
      <c r="P378" s="70">
        <f t="shared" si="450"/>
        <v>33.963748250564485</v>
      </c>
      <c r="Q378" s="86">
        <f t="shared" si="488"/>
        <v>2616.6853000000124</v>
      </c>
      <c r="R378" s="33">
        <f t="shared" si="452"/>
        <v>1600.7759672668699</v>
      </c>
      <c r="S378" s="32">
        <f t="shared" si="453"/>
        <v>224.5022680500015</v>
      </c>
      <c r="T378" s="32">
        <f t="shared" si="454"/>
        <v>296.07883637826302</v>
      </c>
      <c r="U378" s="31">
        <f t="shared" si="455"/>
        <v>1015.909332733142</v>
      </c>
      <c r="V378" s="31">
        <f t="shared" si="456"/>
        <v>22.842420296500762</v>
      </c>
      <c r="W378" s="36">
        <f t="shared" si="457"/>
        <v>103.36437674250629</v>
      </c>
      <c r="X378" s="46">
        <v>0.9076494407492548</v>
      </c>
      <c r="Y378">
        <v>0.74122885720114939</v>
      </c>
      <c r="Z378" s="38">
        <v>1.2710060528591232</v>
      </c>
      <c r="AB378" s="6">
        <v>1924</v>
      </c>
      <c r="AC378" s="74">
        <f t="shared" si="458"/>
        <v>2169.2321137000099</v>
      </c>
      <c r="AD378" s="74">
        <f t="shared" si="459"/>
        <v>205.04874663925037</v>
      </c>
      <c r="AE378" s="74">
        <f t="shared" si="460"/>
        <v>37.949320273532905</v>
      </c>
      <c r="AF378" s="74">
        <f t="shared" si="461"/>
        <v>94.261214872968822</v>
      </c>
      <c r="AG378" s="74">
        <f t="shared" si="462"/>
        <v>87.528270953471051</v>
      </c>
      <c r="AH378" s="74">
        <f t="shared" si="463"/>
        <v>421.11503787404251</v>
      </c>
      <c r="AI378" s="74">
        <f t="shared" si="464"/>
        <v>177.50488515039584</v>
      </c>
      <c r="AJ378" s="74">
        <f t="shared" si="465"/>
        <v>77.122812168792663</v>
      </c>
      <c r="AK378" s="74">
        <f t="shared" si="466"/>
        <v>154.24562433758533</v>
      </c>
      <c r="AL378" s="74">
        <f t="shared" si="467"/>
        <v>441.31386963253584</v>
      </c>
      <c r="AM378" s="74">
        <f t="shared" si="468"/>
        <v>88.752442575197918</v>
      </c>
      <c r="AN378" s="74">
        <f t="shared" si="469"/>
        <v>331.13842367711777</v>
      </c>
      <c r="AO378" s="74">
        <f t="shared" si="470"/>
        <v>25.09551824540079</v>
      </c>
      <c r="AP378" s="74">
        <f t="shared" si="471"/>
        <v>28.155947299717958</v>
      </c>
      <c r="AQ378" s="86">
        <f t="shared" si="487"/>
        <v>2169.2321137000094</v>
      </c>
      <c r="AR378" s="33">
        <f t="shared" si="472"/>
        <v>1327.0432768642349</v>
      </c>
      <c r="AS378" s="32">
        <f t="shared" si="473"/>
        <v>186.11238021345125</v>
      </c>
      <c r="AT378" s="32">
        <f t="shared" si="474"/>
        <v>245.44935535758003</v>
      </c>
      <c r="AU378" s="31">
        <f t="shared" si="475"/>
        <v>842.18883683577496</v>
      </c>
      <c r="AV378" s="31">
        <f t="shared" si="476"/>
        <v>18.936366425799122</v>
      </c>
      <c r="AW378" s="36">
        <f t="shared" si="477"/>
        <v>85.689068319537739</v>
      </c>
      <c r="AX378" s="46">
        <v>0.9076494407492548</v>
      </c>
      <c r="AY378">
        <v>0.74122885720114939</v>
      </c>
      <c r="AZ378" s="38">
        <v>1.2710060528591232</v>
      </c>
      <c r="BB378" s="6">
        <v>1924</v>
      </c>
      <c r="BC378" s="74">
        <f t="shared" si="478"/>
        <v>1706.70478619699</v>
      </c>
      <c r="BD378" s="74">
        <f t="shared" si="478"/>
        <v>161.32790727313534</v>
      </c>
      <c r="BE378" s="74">
        <f t="shared" si="478"/>
        <v>29.857702241595199</v>
      </c>
      <c r="BF378" s="74">
        <f t="shared" si="478"/>
        <v>74.162679761381611</v>
      </c>
      <c r="BG378" s="74">
        <f t="shared" si="478"/>
        <v>68.865345492711498</v>
      </c>
      <c r="BH378" s="74">
        <f t="shared" si="478"/>
        <v>331.3241797131854</v>
      </c>
      <c r="BI378" s="74">
        <f t="shared" si="478"/>
        <v>139.6569943558485</v>
      </c>
      <c r="BJ378" s="74">
        <f t="shared" si="479"/>
        <v>60.678556168403134</v>
      </c>
      <c r="BK378" s="74">
        <f t="shared" si="479"/>
        <v>121.35711233680627</v>
      </c>
      <c r="BL378" s="74">
        <f t="shared" si="479"/>
        <v>347.21618251919574</v>
      </c>
      <c r="BM378" s="74">
        <f t="shared" si="479"/>
        <v>69.828497177924248</v>
      </c>
      <c r="BN378" s="74">
        <f t="shared" si="479"/>
        <v>260.53253085004843</v>
      </c>
      <c r="BO378" s="74">
        <f t="shared" si="479"/>
        <v>19.744609546861337</v>
      </c>
      <c r="BP378" s="74">
        <f t="shared" si="479"/>
        <v>22.15248875989321</v>
      </c>
      <c r="BQ378" s="74">
        <f t="shared" si="480"/>
        <v>1706.7047861969897</v>
      </c>
      <c r="BR378" s="128">
        <f t="shared" si="481"/>
        <v>1044.0888726525388</v>
      </c>
      <c r="BS378" s="129">
        <f t="shared" si="482"/>
        <v>146.42918481370893</v>
      </c>
      <c r="BT378" s="129">
        <f t="shared" si="483"/>
        <v>193.11423010570459</v>
      </c>
      <c r="BU378" s="130">
        <f t="shared" si="484"/>
        <v>662.61591354445113</v>
      </c>
      <c r="BV378" s="130">
        <f t="shared" si="485"/>
        <v>14.898722459426409</v>
      </c>
      <c r="BW378" s="131">
        <f t="shared" si="486"/>
        <v>67.418300744343838</v>
      </c>
      <c r="BX378" s="46">
        <v>0.9076494407492548</v>
      </c>
      <c r="BY378">
        <v>0.74122885720114939</v>
      </c>
      <c r="BZ378" s="38">
        <v>1.2710060528591232</v>
      </c>
    </row>
    <row r="379" spans="2:78">
      <c r="B379" s="6">
        <v>1925</v>
      </c>
      <c r="C379" s="43">
        <v>3027.4958999999913</v>
      </c>
      <c r="D379" s="70">
        <f t="shared" si="450"/>
        <v>286.17695443002174</v>
      </c>
      <c r="E379" s="70">
        <f t="shared" si="450"/>
        <v>52.964093058690587</v>
      </c>
      <c r="F379" s="70">
        <f t="shared" si="450"/>
        <v>131.55597308126372</v>
      </c>
      <c r="G379" s="70">
        <f t="shared" si="450"/>
        <v>122.15911786117346</v>
      </c>
      <c r="H379" s="70">
        <f t="shared" si="450"/>
        <v>587.73058103837309</v>
      </c>
      <c r="I379" s="70">
        <f t="shared" si="450"/>
        <v>247.73527398419793</v>
      </c>
      <c r="J379" s="70">
        <f t="shared" si="450"/>
        <v>107.6367052483067</v>
      </c>
      <c r="K379" s="70">
        <f t="shared" si="450"/>
        <v>215.27341049661339</v>
      </c>
      <c r="L379" s="70">
        <f t="shared" si="450"/>
        <v>615.92114669864384</v>
      </c>
      <c r="M379" s="70">
        <f t="shared" si="450"/>
        <v>123.86763699209897</v>
      </c>
      <c r="N379" s="70">
        <f t="shared" si="450"/>
        <v>462.1544249153485</v>
      </c>
      <c r="O379" s="70">
        <f t="shared" si="450"/>
        <v>35.024642183972809</v>
      </c>
      <c r="P379" s="70">
        <f t="shared" si="450"/>
        <v>39.295940011286568</v>
      </c>
      <c r="Q379" s="86">
        <f t="shared" si="488"/>
        <v>3027.4958999999913</v>
      </c>
      <c r="R379" s="33">
        <f t="shared" si="452"/>
        <v>1851.3452853333961</v>
      </c>
      <c r="S379" s="32">
        <f t="shared" si="453"/>
        <v>259.98617405097457</v>
      </c>
      <c r="T379" s="32">
        <f t="shared" si="454"/>
        <v>341.57736701041603</v>
      </c>
      <c r="U379" s="31">
        <f t="shared" si="455"/>
        <v>1176.1506146665952</v>
      </c>
      <c r="V379" s="31">
        <f t="shared" si="456"/>
        <v>26.190780379047169</v>
      </c>
      <c r="W379" s="36">
        <f t="shared" si="457"/>
        <v>120.57705790493247</v>
      </c>
      <c r="X379" s="46">
        <v>0.90848046995534171</v>
      </c>
      <c r="Y379">
        <v>0.73909790450017177</v>
      </c>
      <c r="Z379" s="38">
        <v>1.3019376458206051</v>
      </c>
      <c r="AB379" s="6">
        <v>1925</v>
      </c>
      <c r="AC379" s="74">
        <f t="shared" si="458"/>
        <v>2509.7941010999925</v>
      </c>
      <c r="AD379" s="74">
        <f t="shared" si="459"/>
        <v>237.240695222488</v>
      </c>
      <c r="AE379" s="74">
        <f t="shared" si="460"/>
        <v>43.907233145654494</v>
      </c>
      <c r="AF379" s="74">
        <f t="shared" si="461"/>
        <v>109.05990168436762</v>
      </c>
      <c r="AG379" s="74">
        <f t="shared" si="462"/>
        <v>101.26990870691279</v>
      </c>
      <c r="AH379" s="74">
        <f t="shared" si="463"/>
        <v>487.22865168081125</v>
      </c>
      <c r="AI379" s="74">
        <f t="shared" si="464"/>
        <v>205.37254213290007</v>
      </c>
      <c r="AJ379" s="74">
        <f t="shared" si="465"/>
        <v>89.230828650846249</v>
      </c>
      <c r="AK379" s="74">
        <f t="shared" si="466"/>
        <v>178.4616573016925</v>
      </c>
      <c r="AL379" s="74">
        <f t="shared" si="467"/>
        <v>510.59863061317571</v>
      </c>
      <c r="AM379" s="74">
        <f t="shared" si="468"/>
        <v>102.68627106645003</v>
      </c>
      <c r="AN379" s="74">
        <f t="shared" si="469"/>
        <v>383.12601825482386</v>
      </c>
      <c r="AO379" s="74">
        <f t="shared" si="470"/>
        <v>29.035428370513458</v>
      </c>
      <c r="AP379" s="74">
        <f t="shared" si="471"/>
        <v>32.576334269356565</v>
      </c>
      <c r="AQ379" s="86">
        <f t="shared" si="487"/>
        <v>2509.7941010999925</v>
      </c>
      <c r="AR379" s="33">
        <f t="shared" si="472"/>
        <v>1534.7652415413854</v>
      </c>
      <c r="AS379" s="32">
        <f t="shared" si="473"/>
        <v>215.52853828825789</v>
      </c>
      <c r="AT379" s="32">
        <f t="shared" si="474"/>
        <v>283.16763725163486</v>
      </c>
      <c r="AU379" s="31">
        <f t="shared" si="475"/>
        <v>975.02885955860711</v>
      </c>
      <c r="AV379" s="31">
        <f t="shared" si="476"/>
        <v>21.712156934230109</v>
      </c>
      <c r="AW379" s="36">
        <f t="shared" si="477"/>
        <v>99.958381003189004</v>
      </c>
      <c r="AX379" s="46">
        <v>0.90848046995534171</v>
      </c>
      <c r="AY379">
        <v>0.73909790450017177</v>
      </c>
      <c r="AZ379" s="38">
        <v>1.3019376458206051</v>
      </c>
      <c r="BB379" s="6">
        <v>1925</v>
      </c>
      <c r="BC379" s="74">
        <f t="shared" si="478"/>
        <v>1927.7375603637925</v>
      </c>
      <c r="BD379" s="74">
        <f t="shared" si="478"/>
        <v>182.22124230301085</v>
      </c>
      <c r="BE379" s="74">
        <f t="shared" si="478"/>
        <v>33.724528426228872</v>
      </c>
      <c r="BF379" s="74">
        <f t="shared" si="478"/>
        <v>83.767377058697519</v>
      </c>
      <c r="BG379" s="74">
        <f t="shared" si="478"/>
        <v>77.783992983076274</v>
      </c>
      <c r="BH379" s="74">
        <f t="shared" si="478"/>
        <v>374.23347672976564</v>
      </c>
      <c r="BI379" s="74">
        <f t="shared" si="478"/>
        <v>157.74376199365119</v>
      </c>
      <c r="BJ379" s="74">
        <f t="shared" si="479"/>
        <v>68.536944866207079</v>
      </c>
      <c r="BK379" s="74">
        <f t="shared" si="479"/>
        <v>137.07388973241416</v>
      </c>
      <c r="BL379" s="74">
        <f t="shared" si="479"/>
        <v>392.18362895662938</v>
      </c>
      <c r="BM379" s="74">
        <f t="shared" si="479"/>
        <v>78.871880996825595</v>
      </c>
      <c r="BN379" s="74">
        <f t="shared" si="479"/>
        <v>294.27370771919061</v>
      </c>
      <c r="BO379" s="74">
        <f t="shared" si="479"/>
        <v>22.301704281861028</v>
      </c>
      <c r="BP379" s="74">
        <f t="shared" si="479"/>
        <v>25.021424316234327</v>
      </c>
      <c r="BQ379" s="74">
        <f t="shared" si="480"/>
        <v>1927.7375603637927</v>
      </c>
      <c r="BR379" s="128">
        <f t="shared" si="481"/>
        <v>1178.8316026256621</v>
      </c>
      <c r="BS379" s="129">
        <f t="shared" si="482"/>
        <v>165.54443984328549</v>
      </c>
      <c r="BT379" s="129">
        <f t="shared" si="483"/>
        <v>217.49708072474979</v>
      </c>
      <c r="BU379" s="130">
        <f t="shared" si="484"/>
        <v>748.90595773813038</v>
      </c>
      <c r="BV379" s="130">
        <f t="shared" si="485"/>
        <v>16.676802459725366</v>
      </c>
      <c r="BW379" s="131">
        <f t="shared" si="486"/>
        <v>76.776626994440818</v>
      </c>
      <c r="BX379" s="46">
        <v>0.90848046995534171</v>
      </c>
      <c r="BY379">
        <v>0.73909790450017177</v>
      </c>
      <c r="BZ379" s="38">
        <v>1.3019376458206051</v>
      </c>
    </row>
    <row r="380" spans="2:78">
      <c r="B380" s="6">
        <v>1926</v>
      </c>
      <c r="C380" s="43">
        <v>2813.5691000000052</v>
      </c>
      <c r="D380" s="70">
        <f t="shared" si="450"/>
        <v>265.95531842550838</v>
      </c>
      <c r="E380" s="70">
        <f t="shared" si="450"/>
        <v>49.221581320541851</v>
      </c>
      <c r="F380" s="70">
        <f t="shared" si="450"/>
        <v>122.26005682844266</v>
      </c>
      <c r="G380" s="70">
        <f t="shared" si="450"/>
        <v>113.52719562641106</v>
      </c>
      <c r="H380" s="70">
        <f t="shared" si="450"/>
        <v>546.20077336343218</v>
      </c>
      <c r="I380" s="70">
        <f t="shared" si="450"/>
        <v>230.22997714446996</v>
      </c>
      <c r="J380" s="70">
        <f t="shared" si="450"/>
        <v>100.03095558690764</v>
      </c>
      <c r="K380" s="70">
        <f t="shared" si="450"/>
        <v>200.06191117381528</v>
      </c>
      <c r="L380" s="70">
        <f t="shared" si="450"/>
        <v>572.39935696952705</v>
      </c>
      <c r="M380" s="70">
        <f t="shared" si="450"/>
        <v>115.11498857223498</v>
      </c>
      <c r="N380" s="70">
        <f t="shared" si="450"/>
        <v>429.49799184537324</v>
      </c>
      <c r="O380" s="70">
        <f t="shared" si="450"/>
        <v>32.549755389390576</v>
      </c>
      <c r="P380" s="70">
        <f t="shared" si="450"/>
        <v>36.519237753950406</v>
      </c>
      <c r="Q380" s="86">
        <f t="shared" si="488"/>
        <v>2813.5691000000052</v>
      </c>
      <c r="R380" s="33">
        <f t="shared" si="452"/>
        <v>1720.4060495335686</v>
      </c>
      <c r="S380" s="32">
        <f t="shared" si="453"/>
        <v>241.60245719739399</v>
      </c>
      <c r="T380" s="32">
        <f t="shared" si="454"/>
        <v>317.33305246596927</v>
      </c>
      <c r="U380" s="31">
        <f t="shared" si="455"/>
        <v>1093.1630504664365</v>
      </c>
      <c r="V380" s="31">
        <f t="shared" si="456"/>
        <v>24.352861228114392</v>
      </c>
      <c r="W380" s="36">
        <f t="shared" si="457"/>
        <v>112.16493937940396</v>
      </c>
      <c r="X380" s="46">
        <v>0.9084325089932902</v>
      </c>
      <c r="Y380">
        <v>0.73884641719166577</v>
      </c>
      <c r="Z380" s="38">
        <v>1.1329959055579617</v>
      </c>
      <c r="AB380" s="6">
        <v>1926</v>
      </c>
      <c r="AC380" s="74">
        <f t="shared" si="458"/>
        <v>2332.4487839000039</v>
      </c>
      <c r="AD380" s="74">
        <f t="shared" si="459"/>
        <v>220.47695897474642</v>
      </c>
      <c r="AE380" s="74">
        <f t="shared" si="460"/>
        <v>40.804690914729193</v>
      </c>
      <c r="AF380" s="74">
        <f t="shared" si="461"/>
        <v>101.35358711077896</v>
      </c>
      <c r="AG380" s="74">
        <f t="shared" si="462"/>
        <v>94.114045174294759</v>
      </c>
      <c r="AH380" s="74">
        <f t="shared" si="463"/>
        <v>452.80044111828528</v>
      </c>
      <c r="AI380" s="74">
        <f t="shared" si="464"/>
        <v>190.86065105276558</v>
      </c>
      <c r="AJ380" s="74">
        <f t="shared" si="465"/>
        <v>82.925662181546429</v>
      </c>
      <c r="AK380" s="74">
        <f t="shared" si="466"/>
        <v>165.85132436309286</v>
      </c>
      <c r="AL380" s="74">
        <f t="shared" si="467"/>
        <v>474.51906692773792</v>
      </c>
      <c r="AM380" s="74">
        <f t="shared" si="468"/>
        <v>95.430325526382788</v>
      </c>
      <c r="AN380" s="74">
        <f t="shared" si="469"/>
        <v>356.05383523981442</v>
      </c>
      <c r="AO380" s="74">
        <f t="shared" si="470"/>
        <v>26.983747217804787</v>
      </c>
      <c r="AP380" s="74">
        <f t="shared" si="471"/>
        <v>30.274448098024884</v>
      </c>
      <c r="AQ380" s="86">
        <f t="shared" si="487"/>
        <v>2332.4487839000044</v>
      </c>
      <c r="AR380" s="33">
        <f t="shared" si="472"/>
        <v>1426.2166150633282</v>
      </c>
      <c r="AS380" s="32">
        <f t="shared" si="473"/>
        <v>200.28843701663959</v>
      </c>
      <c r="AT380" s="32">
        <f t="shared" si="474"/>
        <v>263.06910049428853</v>
      </c>
      <c r="AU380" s="31">
        <f t="shared" si="475"/>
        <v>906.23216883667578</v>
      </c>
      <c r="AV380" s="31">
        <f t="shared" si="476"/>
        <v>20.188521958106833</v>
      </c>
      <c r="AW380" s="36">
        <f t="shared" si="477"/>
        <v>92.984734745525884</v>
      </c>
      <c r="AX380" s="46">
        <v>0.9084325089932902</v>
      </c>
      <c r="AY380">
        <v>0.73884641719166577</v>
      </c>
      <c r="AZ380" s="38">
        <v>1.1329959055579617</v>
      </c>
      <c r="BB380" s="6">
        <v>1926</v>
      </c>
      <c r="BC380" s="74">
        <f t="shared" si="478"/>
        <v>2058.6559690622648</v>
      </c>
      <c r="BD380" s="74">
        <f t="shared" si="478"/>
        <v>194.59643048415879</v>
      </c>
      <c r="BE380" s="74">
        <f t="shared" si="478"/>
        <v>36.014861761247303</v>
      </c>
      <c r="BF380" s="74">
        <f t="shared" si="478"/>
        <v>89.456269536001358</v>
      </c>
      <c r="BG380" s="74">
        <f t="shared" si="478"/>
        <v>83.066535997715562</v>
      </c>
      <c r="BH380" s="74">
        <f t="shared" si="478"/>
        <v>399.64878857642168</v>
      </c>
      <c r="BI380" s="74">
        <f t="shared" si="478"/>
        <v>168.45661146389867</v>
      </c>
      <c r="BJ380" s="74">
        <f t="shared" si="479"/>
        <v>73.191493256728393</v>
      </c>
      <c r="BK380" s="74">
        <f t="shared" si="479"/>
        <v>146.38298651345679</v>
      </c>
      <c r="BL380" s="74">
        <f t="shared" si="479"/>
        <v>418.81798919127914</v>
      </c>
      <c r="BM380" s="74">
        <f t="shared" si="479"/>
        <v>84.228305731949334</v>
      </c>
      <c r="BN380" s="74">
        <f t="shared" si="479"/>
        <v>314.25871311023855</v>
      </c>
      <c r="BO380" s="74">
        <f t="shared" si="479"/>
        <v>23.816279551792569</v>
      </c>
      <c r="BP380" s="74">
        <f t="shared" si="479"/>
        <v>26.720703887377027</v>
      </c>
      <c r="BQ380" s="74">
        <f t="shared" si="480"/>
        <v>2058.6559690622648</v>
      </c>
      <c r="BR380" s="128">
        <f t="shared" si="481"/>
        <v>1258.801208430639</v>
      </c>
      <c r="BS380" s="129">
        <f t="shared" si="482"/>
        <v>176.77772358586276</v>
      </c>
      <c r="BT380" s="129">
        <f t="shared" si="483"/>
        <v>232.18892425276331</v>
      </c>
      <c r="BU380" s="130">
        <f t="shared" si="484"/>
        <v>799.85476063162582</v>
      </c>
      <c r="BV380" s="130">
        <f t="shared" si="485"/>
        <v>17.818706898296028</v>
      </c>
      <c r="BW380" s="131">
        <f t="shared" si="486"/>
        <v>82.069788857475231</v>
      </c>
      <c r="BX380" s="46">
        <v>0.9084325089932902</v>
      </c>
      <c r="BY380">
        <v>0.73884641719166577</v>
      </c>
      <c r="BZ380" s="38">
        <v>1.1329959055579617</v>
      </c>
    </row>
    <row r="381" spans="2:78">
      <c r="B381" s="6">
        <v>1927</v>
      </c>
      <c r="C381" s="43">
        <v>2358.9634999999794</v>
      </c>
      <c r="D381" s="70">
        <f>$C381*D$382/$Q$382</f>
        <v>222.98328795146531</v>
      </c>
      <c r="E381" s="70">
        <f t="shared" si="450"/>
        <v>41.268548814898054</v>
      </c>
      <c r="F381" s="70">
        <f t="shared" si="450"/>
        <v>102.50575028216615</v>
      </c>
      <c r="G381" s="70">
        <f t="shared" si="450"/>
        <v>95.183910976297128</v>
      </c>
      <c r="H381" s="70">
        <f t="shared" si="450"/>
        <v>457.94776749435266</v>
      </c>
      <c r="I381" s="70">
        <f t="shared" si="450"/>
        <v>193.03030897291026</v>
      </c>
      <c r="J381" s="70">
        <f t="shared" si="450"/>
        <v>83.868341139954111</v>
      </c>
      <c r="K381" s="70">
        <f t="shared" si="450"/>
        <v>167.73668227990822</v>
      </c>
      <c r="L381" s="70">
        <f t="shared" si="450"/>
        <v>479.91328541195969</v>
      </c>
      <c r="M381" s="70">
        <f t="shared" si="450"/>
        <v>96.515154486455131</v>
      </c>
      <c r="N381" s="70">
        <f t="shared" si="450"/>
        <v>360.10136949773954</v>
      </c>
      <c r="O381" s="70">
        <f t="shared" si="450"/>
        <v>27.290491958239038</v>
      </c>
      <c r="P381" s="70">
        <f t="shared" si="450"/>
        <v>30.618600733634043</v>
      </c>
      <c r="Q381" s="86">
        <f t="shared" si="488"/>
        <v>2358.9634999999794</v>
      </c>
      <c r="R381" s="33">
        <f t="shared" si="452"/>
        <v>1442.5698837749269</v>
      </c>
      <c r="S381" s="32">
        <f t="shared" si="453"/>
        <v>202.61003871792354</v>
      </c>
      <c r="T381" s="32">
        <f t="shared" si="454"/>
        <v>266.15521737642518</v>
      </c>
      <c r="U381" s="31">
        <f t="shared" si="455"/>
        <v>916.39361622505248</v>
      </c>
      <c r="V381" s="31">
        <f t="shared" si="456"/>
        <v>20.37324923354177</v>
      </c>
      <c r="W381" s="36">
        <f t="shared" si="457"/>
        <v>93.946152121314356</v>
      </c>
      <c r="X381" s="46">
        <v>0.90863329076941302</v>
      </c>
      <c r="Y381">
        <v>0.73911192769872525</v>
      </c>
      <c r="Z381" s="38">
        <v>1.3001329483836557</v>
      </c>
      <c r="AB381" s="6">
        <v>1927</v>
      </c>
      <c r="AC381" s="74">
        <f t="shared" si="458"/>
        <v>1955.5807414999829</v>
      </c>
      <c r="AD381" s="74">
        <f t="shared" si="459"/>
        <v>184.85314571176474</v>
      </c>
      <c r="AE381" s="74">
        <f t="shared" si="460"/>
        <v>34.211626967550487</v>
      </c>
      <c r="AF381" s="74">
        <f t="shared" si="461"/>
        <v>84.977266983915726</v>
      </c>
      <c r="AG381" s="74">
        <f t="shared" si="462"/>
        <v>78.90746219935032</v>
      </c>
      <c r="AH381" s="74">
        <f t="shared" si="463"/>
        <v>379.63869925281836</v>
      </c>
      <c r="AI381" s="74">
        <f t="shared" si="464"/>
        <v>160.0221261385426</v>
      </c>
      <c r="AJ381" s="74">
        <f t="shared" si="465"/>
        <v>69.526854805021955</v>
      </c>
      <c r="AK381" s="74">
        <f t="shared" si="466"/>
        <v>139.05370961004391</v>
      </c>
      <c r="AL381" s="74">
        <f t="shared" si="467"/>
        <v>397.84811360651457</v>
      </c>
      <c r="AM381" s="74">
        <f t="shared" si="468"/>
        <v>80.011063069271302</v>
      </c>
      <c r="AN381" s="74">
        <f t="shared" si="469"/>
        <v>298.52403531362609</v>
      </c>
      <c r="AO381" s="74">
        <f t="shared" si="470"/>
        <v>22.623817833380162</v>
      </c>
      <c r="AP381" s="74">
        <f t="shared" si="471"/>
        <v>25.38282000818262</v>
      </c>
      <c r="AQ381" s="86">
        <f t="shared" si="487"/>
        <v>1955.5807414999827</v>
      </c>
      <c r="AR381" s="33">
        <f t="shared" si="472"/>
        <v>1195.8904336494145</v>
      </c>
      <c r="AS381" s="32">
        <f t="shared" si="473"/>
        <v>167.96372209715861</v>
      </c>
      <c r="AT381" s="32">
        <f t="shared" si="474"/>
        <v>220.64267520505652</v>
      </c>
      <c r="AU381" s="31">
        <f t="shared" si="475"/>
        <v>759.69030785056839</v>
      </c>
      <c r="AV381" s="31">
        <f t="shared" si="476"/>
        <v>16.88942361460613</v>
      </c>
      <c r="AW381" s="36">
        <f t="shared" si="477"/>
        <v>77.881360108569567</v>
      </c>
      <c r="AX381" s="46">
        <v>0.90863329076941302</v>
      </c>
      <c r="AY381">
        <v>0.73911192769872525</v>
      </c>
      <c r="AZ381" s="38">
        <v>1.3001329483836557</v>
      </c>
      <c r="BB381" s="6">
        <v>1927</v>
      </c>
      <c r="BC381" s="74">
        <f t="shared" ref="BC381:BC394" si="489">AC381/$AZ381</f>
        <v>1504.1390528031686</v>
      </c>
      <c r="BD381" s="74">
        <f t="shared" ref="BD381:BD394" si="490">AD381/$AZ381</f>
        <v>142.18018698901284</v>
      </c>
      <c r="BE381" s="74">
        <f t="shared" ref="BE381:BE394" si="491">AE381/$AZ381</f>
        <v>26.313945054682971</v>
      </c>
      <c r="BF381" s="74">
        <f t="shared" ref="BF381:BF394" si="492">AF381/$AZ381</f>
        <v>65.360444168083504</v>
      </c>
      <c r="BG381" s="74">
        <f t="shared" ref="BG381:BG394" si="493">AG381/$AZ381</f>
        <v>60.691841013220404</v>
      </c>
      <c r="BH381" s="74">
        <f t="shared" ref="BH381:BH394" si="494">AH381/$AZ381</f>
        <v>291.99990641325621</v>
      </c>
      <c r="BI381" s="74">
        <f t="shared" ref="BI381:BI394" si="495">AI381/$AZ381</f>
        <v>123.08135590093649</v>
      </c>
      <c r="BJ381" s="74">
        <f t="shared" ref="BJ381:BJ394" si="496">AJ381/$AZ381</f>
        <v>53.476727046613782</v>
      </c>
      <c r="BK381" s="74">
        <f t="shared" ref="BK381:BK394" si="497">AK381/$AZ381</f>
        <v>106.95345409322756</v>
      </c>
      <c r="BL381" s="74">
        <f t="shared" ref="BL381:BL394" si="498">AL381/$AZ381</f>
        <v>306.00571587784555</v>
      </c>
      <c r="BM381" s="74">
        <f t="shared" ref="BM381:BM394" si="499">AM381/$AZ381</f>
        <v>61.540677950468243</v>
      </c>
      <c r="BN381" s="74">
        <f t="shared" ref="BN381:BN394" si="500">AN381/$AZ381</f>
        <v>229.61039152554017</v>
      </c>
      <c r="BO381" s="74">
        <f t="shared" ref="BO381:BO394" si="501">AO381/$AZ381</f>
        <v>17.401157213580674</v>
      </c>
      <c r="BP381" s="74">
        <f t="shared" ref="BP381:BP394" si="502">AP381/$AZ381</f>
        <v>19.523249556700268</v>
      </c>
      <c r="BQ381" s="74">
        <f t="shared" si="480"/>
        <v>1504.1390528031686</v>
      </c>
      <c r="BR381" s="128">
        <f t="shared" si="481"/>
        <v>919.82164988293175</v>
      </c>
      <c r="BS381" s="129">
        <f t="shared" si="482"/>
        <v>129.18965118603722</v>
      </c>
      <c r="BT381" s="129">
        <f t="shared" si="483"/>
        <v>169.70777910010105</v>
      </c>
      <c r="BU381" s="130">
        <f t="shared" si="484"/>
        <v>584.31740292023687</v>
      </c>
      <c r="BV381" s="130">
        <f t="shared" si="485"/>
        <v>12.990535802975614</v>
      </c>
      <c r="BW381" s="131">
        <f t="shared" si="486"/>
        <v>59.902612425439116</v>
      </c>
      <c r="BX381" s="46">
        <v>0.90863329076941302</v>
      </c>
      <c r="BY381">
        <v>0.73911192769872525</v>
      </c>
      <c r="BZ381" s="38">
        <v>1.3001329483836557</v>
      </c>
    </row>
    <row r="382" spans="2:78">
      <c r="B382" s="6">
        <v>1928</v>
      </c>
      <c r="C382" s="43">
        <v>2995.883699999988</v>
      </c>
      <c r="D382" s="2">
        <v>335</v>
      </c>
      <c r="E382" s="2">
        <v>62</v>
      </c>
      <c r="F382" s="2">
        <v>154</v>
      </c>
      <c r="G382" s="2">
        <v>143</v>
      </c>
      <c r="H382" s="2">
        <v>688</v>
      </c>
      <c r="I382" s="2">
        <v>290</v>
      </c>
      <c r="J382" s="2">
        <v>126</v>
      </c>
      <c r="K382" s="2">
        <v>252</v>
      </c>
      <c r="L382" s="2">
        <v>721</v>
      </c>
      <c r="M382" s="2">
        <v>145</v>
      </c>
      <c r="N382" s="2">
        <v>541</v>
      </c>
      <c r="O382" s="2">
        <v>41</v>
      </c>
      <c r="P382" s="2">
        <v>46</v>
      </c>
      <c r="Q382" s="86">
        <f t="shared" si="488"/>
        <v>3544</v>
      </c>
      <c r="R382" s="33">
        <f t="shared" si="452"/>
        <v>2166.5599531170747</v>
      </c>
      <c r="S382" s="32">
        <f t="shared" si="453"/>
        <v>304.4056663323131</v>
      </c>
      <c r="T382" s="32">
        <f t="shared" si="454"/>
        <v>399.15428678476178</v>
      </c>
      <c r="U382" s="31">
        <f t="shared" si="455"/>
        <v>829.32374688291338</v>
      </c>
      <c r="V382" s="31">
        <f t="shared" si="456"/>
        <v>30.594333667686897</v>
      </c>
      <c r="W382" s="36">
        <f t="shared" si="457"/>
        <v>141.84571321523822</v>
      </c>
      <c r="X382" s="46">
        <v>0.90867363084272568</v>
      </c>
      <c r="Y382">
        <v>0.73780829350233235</v>
      </c>
      <c r="Z382" s="38">
        <v>1.2631916595978265</v>
      </c>
      <c r="AB382" s="6">
        <v>1928</v>
      </c>
      <c r="AC382" s="74">
        <f t="shared" si="458"/>
        <v>2483.58758729999</v>
      </c>
      <c r="AD382" s="74">
        <f t="shared" si="459"/>
        <v>277.71499999999997</v>
      </c>
      <c r="AE382" s="74">
        <f t="shared" si="460"/>
        <v>51.397999999999996</v>
      </c>
      <c r="AF382" s="74">
        <f t="shared" si="461"/>
        <v>127.666</v>
      </c>
      <c r="AG382" s="74">
        <f t="shared" si="462"/>
        <v>118.547</v>
      </c>
      <c r="AH382" s="74">
        <f t="shared" si="463"/>
        <v>570.35199999999998</v>
      </c>
      <c r="AI382" s="74">
        <f t="shared" si="464"/>
        <v>240.41</v>
      </c>
      <c r="AJ382" s="74">
        <f t="shared" si="465"/>
        <v>104.45399999999999</v>
      </c>
      <c r="AK382" s="74">
        <f t="shared" si="466"/>
        <v>208.90799999999999</v>
      </c>
      <c r="AL382" s="74">
        <f t="shared" si="467"/>
        <v>597.70899999999995</v>
      </c>
      <c r="AM382" s="74">
        <f t="shared" si="468"/>
        <v>120.205</v>
      </c>
      <c r="AN382" s="74">
        <f t="shared" si="469"/>
        <v>448.48899999999998</v>
      </c>
      <c r="AO382" s="74">
        <f t="shared" si="470"/>
        <v>33.988999999999997</v>
      </c>
      <c r="AP382" s="74">
        <f t="shared" si="471"/>
        <v>38.134</v>
      </c>
      <c r="AQ382" s="86">
        <f t="shared" si="487"/>
        <v>2937.9759999999997</v>
      </c>
      <c r="AR382" s="33">
        <f t="shared" si="472"/>
        <v>1796.0782011340552</v>
      </c>
      <c r="AS382" s="32">
        <f t="shared" si="473"/>
        <v>252.35229738948755</v>
      </c>
      <c r="AT382" s="32">
        <f t="shared" si="474"/>
        <v>330.89890374456752</v>
      </c>
      <c r="AU382" s="31">
        <f t="shared" si="475"/>
        <v>687.50938616593476</v>
      </c>
      <c r="AV382" s="31">
        <f t="shared" si="476"/>
        <v>25.362702610512429</v>
      </c>
      <c r="AW382" s="36">
        <f t="shared" si="477"/>
        <v>117.59009625543246</v>
      </c>
      <c r="AX382" s="46">
        <v>0.90867363084272568</v>
      </c>
      <c r="AY382">
        <v>0.73780829350233235</v>
      </c>
      <c r="AZ382" s="38">
        <v>1.2631916595978265</v>
      </c>
      <c r="BB382" s="6">
        <v>1928</v>
      </c>
      <c r="BC382" s="74">
        <f t="shared" si="489"/>
        <v>1966.1209511870206</v>
      </c>
      <c r="BD382" s="74">
        <f t="shared" si="490"/>
        <v>219.85183158066334</v>
      </c>
      <c r="BE382" s="74">
        <f t="shared" si="491"/>
        <v>40.688995695525755</v>
      </c>
      <c r="BF382" s="74">
        <f t="shared" si="492"/>
        <v>101.06621511469301</v>
      </c>
      <c r="BG382" s="74">
        <f t="shared" si="493"/>
        <v>93.847199749357785</v>
      </c>
      <c r="BH382" s="74">
        <f t="shared" si="494"/>
        <v>451.51659739551161</v>
      </c>
      <c r="BI382" s="74">
        <f t="shared" si="495"/>
        <v>190.31949599520112</v>
      </c>
      <c r="BJ382" s="74">
        <f t="shared" si="496"/>
        <v>82.690539639294272</v>
      </c>
      <c r="BK382" s="74">
        <f t="shared" si="497"/>
        <v>165.38107927858854</v>
      </c>
      <c r="BL382" s="74">
        <f t="shared" si="498"/>
        <v>473.17364349151723</v>
      </c>
      <c r="BM382" s="74">
        <f t="shared" si="499"/>
        <v>95.159747997600562</v>
      </c>
      <c r="BN382" s="74">
        <f t="shared" si="500"/>
        <v>355.04430114966829</v>
      </c>
      <c r="BO382" s="74">
        <f t="shared" si="501"/>
        <v>26.907239088976709</v>
      </c>
      <c r="BP382" s="74">
        <f t="shared" si="502"/>
        <v>30.188609709583627</v>
      </c>
      <c r="BQ382" s="74">
        <f t="shared" si="480"/>
        <v>2325.8354958861819</v>
      </c>
      <c r="BR382" s="128">
        <f t="shared" si="481"/>
        <v>1421.857235588373</v>
      </c>
      <c r="BS382" s="129">
        <f t="shared" si="482"/>
        <v>199.77356204982479</v>
      </c>
      <c r="BT382" s="129">
        <f t="shared" si="483"/>
        <v>261.95462994896491</v>
      </c>
      <c r="BU382" s="130">
        <f t="shared" si="484"/>
        <v>544.26371559864765</v>
      </c>
      <c r="BV382" s="130">
        <f t="shared" si="485"/>
        <v>20.078269530838554</v>
      </c>
      <c r="BW382" s="131">
        <f t="shared" si="486"/>
        <v>93.089671200703378</v>
      </c>
      <c r="BX382" s="46">
        <v>0.90867363084272568</v>
      </c>
      <c r="BY382">
        <v>0.73780829350233235</v>
      </c>
      <c r="BZ382" s="38">
        <v>1.2631916595978265</v>
      </c>
    </row>
    <row r="383" spans="2:78">
      <c r="B383" s="6">
        <v>1929</v>
      </c>
      <c r="C383" s="43">
        <v>3624.7431999999953</v>
      </c>
      <c r="D383" s="2">
        <v>346</v>
      </c>
      <c r="E383" s="2">
        <v>54</v>
      </c>
      <c r="F383" s="2">
        <v>135</v>
      </c>
      <c r="G383" s="2">
        <v>149</v>
      </c>
      <c r="H383" s="2">
        <v>424</v>
      </c>
      <c r="I383" s="2">
        <v>212</v>
      </c>
      <c r="J383" s="2">
        <v>158</v>
      </c>
      <c r="K383" s="2">
        <v>249</v>
      </c>
      <c r="L383" s="2">
        <v>662</v>
      </c>
      <c r="M383" s="2">
        <v>181</v>
      </c>
      <c r="N383" s="2">
        <v>293</v>
      </c>
      <c r="O383" s="2">
        <v>86</v>
      </c>
      <c r="P383" s="2">
        <v>38</v>
      </c>
      <c r="Q383" s="86">
        <f t="shared" si="488"/>
        <v>2987</v>
      </c>
      <c r="R383" s="33">
        <f t="shared" si="452"/>
        <v>1662.213732333149</v>
      </c>
      <c r="S383" s="32">
        <f t="shared" si="453"/>
        <v>314.53615501475275</v>
      </c>
      <c r="T383" s="32">
        <f t="shared" si="454"/>
        <v>215.67757731839632</v>
      </c>
      <c r="U383" s="31">
        <f t="shared" si="455"/>
        <v>1962.5294676668464</v>
      </c>
      <c r="V383" s="31">
        <f t="shared" si="456"/>
        <v>31.463844985247249</v>
      </c>
      <c r="W383" s="36">
        <f t="shared" si="457"/>
        <v>77.322422681603683</v>
      </c>
      <c r="X383" s="46">
        <v>0.90906403183454554</v>
      </c>
      <c r="Y383">
        <v>0.73610094647916835</v>
      </c>
      <c r="Z383" s="38">
        <v>1.2875358503503007</v>
      </c>
      <c r="AB383" s="6">
        <v>1929</v>
      </c>
      <c r="AC383" s="74">
        <f t="shared" si="458"/>
        <v>3004.9121127999961</v>
      </c>
      <c r="AD383" s="74">
        <f t="shared" si="459"/>
        <v>286.834</v>
      </c>
      <c r="AE383" s="74">
        <f t="shared" si="460"/>
        <v>44.765999999999998</v>
      </c>
      <c r="AF383" s="74">
        <f t="shared" si="461"/>
        <v>111.91499999999999</v>
      </c>
      <c r="AG383" s="74">
        <f t="shared" si="462"/>
        <v>123.521</v>
      </c>
      <c r="AH383" s="74">
        <f t="shared" si="463"/>
        <v>351.49599999999998</v>
      </c>
      <c r="AI383" s="74">
        <f t="shared" si="464"/>
        <v>175.74799999999999</v>
      </c>
      <c r="AJ383" s="74">
        <f t="shared" si="465"/>
        <v>130.982</v>
      </c>
      <c r="AK383" s="74">
        <f t="shared" si="466"/>
        <v>206.42099999999999</v>
      </c>
      <c r="AL383" s="74">
        <f t="shared" si="467"/>
        <v>548.798</v>
      </c>
      <c r="AM383" s="74">
        <f t="shared" si="468"/>
        <v>150.04900000000001</v>
      </c>
      <c r="AN383" s="74">
        <f t="shared" si="469"/>
        <v>242.89699999999999</v>
      </c>
      <c r="AO383" s="74">
        <f t="shared" si="470"/>
        <v>71.293999999999997</v>
      </c>
      <c r="AP383" s="74">
        <f t="shared" si="471"/>
        <v>31.501999999999999</v>
      </c>
      <c r="AQ383" s="86">
        <f t="shared" si="487"/>
        <v>2476.223</v>
      </c>
      <c r="AR383" s="33">
        <f t="shared" si="472"/>
        <v>1377.9751841041802</v>
      </c>
      <c r="AS383" s="32">
        <f t="shared" si="473"/>
        <v>260.75047250723003</v>
      </c>
      <c r="AT383" s="32">
        <f t="shared" si="474"/>
        <v>178.79671159695056</v>
      </c>
      <c r="AU383" s="31">
        <f t="shared" si="475"/>
        <v>1626.9369286958158</v>
      </c>
      <c r="AV383" s="31">
        <f t="shared" si="476"/>
        <v>26.083527492769974</v>
      </c>
      <c r="AW383" s="36">
        <f t="shared" si="477"/>
        <v>64.100288403049433</v>
      </c>
      <c r="AX383" s="46">
        <v>0.90906403183454554</v>
      </c>
      <c r="AY383">
        <v>0.73610094647916835</v>
      </c>
      <c r="AZ383" s="38">
        <v>1.2875358503503007</v>
      </c>
      <c r="BB383" s="6">
        <v>1929</v>
      </c>
      <c r="BC383" s="74">
        <f t="shared" si="489"/>
        <v>2333.8473348003845</v>
      </c>
      <c r="BD383" s="74">
        <f t="shared" si="490"/>
        <v>222.77748609637618</v>
      </c>
      <c r="BE383" s="74">
        <f t="shared" si="491"/>
        <v>34.768740604636747</v>
      </c>
      <c r="BF383" s="74">
        <f t="shared" si="492"/>
        <v>86.921851511591854</v>
      </c>
      <c r="BG383" s="74">
        <f t="shared" si="493"/>
        <v>95.935969446127316</v>
      </c>
      <c r="BH383" s="74">
        <f t="shared" si="494"/>
        <v>272.99900030307367</v>
      </c>
      <c r="BI383" s="74">
        <f t="shared" si="495"/>
        <v>136.49950015153684</v>
      </c>
      <c r="BJ383" s="74">
        <f t="shared" si="496"/>
        <v>101.7307595469001</v>
      </c>
      <c r="BK383" s="74">
        <f t="shared" si="497"/>
        <v>160.32252612138055</v>
      </c>
      <c r="BL383" s="74">
        <f t="shared" si="498"/>
        <v>426.23900519017639</v>
      </c>
      <c r="BM383" s="74">
        <f t="shared" si="499"/>
        <v>116.53966758220835</v>
      </c>
      <c r="BN383" s="74">
        <f t="shared" si="500"/>
        <v>188.65261105849197</v>
      </c>
      <c r="BO383" s="74">
        <f t="shared" si="501"/>
        <v>55.372438740717776</v>
      </c>
      <c r="BP383" s="74">
        <f t="shared" si="502"/>
        <v>24.466891536596226</v>
      </c>
      <c r="BQ383" s="74">
        <f t="shared" si="480"/>
        <v>1923.2264478898139</v>
      </c>
      <c r="BR383" s="128">
        <f t="shared" si="481"/>
        <v>1070.242186832525</v>
      </c>
      <c r="BS383" s="129">
        <f t="shared" si="482"/>
        <v>202.51899971273613</v>
      </c>
      <c r="BT383" s="129">
        <f t="shared" si="483"/>
        <v>138.86736555592236</v>
      </c>
      <c r="BU383" s="130">
        <f t="shared" si="484"/>
        <v>1263.6051479678595</v>
      </c>
      <c r="BV383" s="130">
        <f t="shared" si="485"/>
        <v>20.258486383640047</v>
      </c>
      <c r="BW383" s="131">
        <f t="shared" si="486"/>
        <v>49.785245502569609</v>
      </c>
      <c r="BX383" s="46">
        <v>0.90906403183454554</v>
      </c>
      <c r="BY383">
        <v>0.73610094647916835</v>
      </c>
      <c r="BZ383" s="38">
        <v>1.2875358503503007</v>
      </c>
    </row>
    <row r="384" spans="2:78">
      <c r="B384" s="6">
        <v>1930</v>
      </c>
      <c r="C384" s="43">
        <v>3174.9111000000089</v>
      </c>
      <c r="D384" s="2">
        <f t="shared" ref="D384:P384" si="503">$C384*D1484/$Q1484</f>
        <v>329.97366646153938</v>
      </c>
      <c r="E384" s="2">
        <f t="shared" si="503"/>
        <v>60.784622769230943</v>
      </c>
      <c r="F384" s="2">
        <f t="shared" si="503"/>
        <v>98.775012000000274</v>
      </c>
      <c r="G384" s="2">
        <f t="shared" si="503"/>
        <v>125.91100430769266</v>
      </c>
      <c r="H384" s="2">
        <f t="shared" si="503"/>
        <v>493.87506000000138</v>
      </c>
      <c r="I384" s="2">
        <f t="shared" si="503"/>
        <v>247.48024984615452</v>
      </c>
      <c r="J384" s="2">
        <f t="shared" si="503"/>
        <v>133.50908215384655</v>
      </c>
      <c r="K384" s="2">
        <f t="shared" si="503"/>
        <v>211.66074000000057</v>
      </c>
      <c r="L384" s="2">
        <f t="shared" si="503"/>
        <v>706.6212396923097</v>
      </c>
      <c r="M384" s="2">
        <f t="shared" si="503"/>
        <v>148.70523784615426</v>
      </c>
      <c r="N384" s="2">
        <f t="shared" si="503"/>
        <v>467.82450738461671</v>
      </c>
      <c r="O384" s="2">
        <f t="shared" si="503"/>
        <v>96.604132615384884</v>
      </c>
      <c r="P384" s="2">
        <f t="shared" si="503"/>
        <v>53.186544923077072</v>
      </c>
      <c r="Q384" s="86">
        <f t="shared" si="488"/>
        <v>3174.9111000000089</v>
      </c>
      <c r="R384" s="33">
        <f t="shared" si="452"/>
        <v>1803.0400783873263</v>
      </c>
      <c r="S384" s="32">
        <f t="shared" si="453"/>
        <v>300.3219436965145</v>
      </c>
      <c r="T384" s="32">
        <f t="shared" si="454"/>
        <v>342.38310361388562</v>
      </c>
      <c r="U384" s="31">
        <f t="shared" si="455"/>
        <v>1371.8710216126826</v>
      </c>
      <c r="V384" s="31">
        <f t="shared" si="456"/>
        <v>29.651722765024886</v>
      </c>
      <c r="W384" s="36">
        <f t="shared" si="457"/>
        <v>125.44140377073109</v>
      </c>
      <c r="X384" s="46">
        <v>0.91013912387920504</v>
      </c>
      <c r="Y384">
        <v>0.73186226503606222</v>
      </c>
      <c r="Z384" s="38">
        <v>1.2354000853908533</v>
      </c>
      <c r="AB384" s="6">
        <v>1930</v>
      </c>
      <c r="AC384" s="74">
        <f t="shared" si="458"/>
        <v>2632.0013019000071</v>
      </c>
      <c r="AD384" s="74">
        <f t="shared" si="459"/>
        <v>273.54816949661614</v>
      </c>
      <c r="AE384" s="74">
        <f t="shared" si="460"/>
        <v>50.390452275692446</v>
      </c>
      <c r="AF384" s="74">
        <f t="shared" si="461"/>
        <v>81.884484948000221</v>
      </c>
      <c r="AG384" s="74">
        <f t="shared" si="462"/>
        <v>104.38022257107721</v>
      </c>
      <c r="AH384" s="74">
        <f t="shared" si="463"/>
        <v>409.42242474000113</v>
      </c>
      <c r="AI384" s="74">
        <f t="shared" si="464"/>
        <v>205.16112712246209</v>
      </c>
      <c r="AJ384" s="74">
        <f t="shared" si="465"/>
        <v>110.67902910553879</v>
      </c>
      <c r="AK384" s="74">
        <f t="shared" si="466"/>
        <v>175.46675346000046</v>
      </c>
      <c r="AL384" s="74">
        <f t="shared" si="467"/>
        <v>585.78900770492476</v>
      </c>
      <c r="AM384" s="74">
        <f t="shared" si="468"/>
        <v>123.27664217446188</v>
      </c>
      <c r="AN384" s="74">
        <f t="shared" si="469"/>
        <v>387.82651662184725</v>
      </c>
      <c r="AO384" s="74">
        <f t="shared" si="470"/>
        <v>80.084825938154069</v>
      </c>
      <c r="AP384" s="74">
        <f t="shared" si="471"/>
        <v>44.091645741230892</v>
      </c>
      <c r="AQ384" s="86">
        <f t="shared" si="487"/>
        <v>2632.0013019000071</v>
      </c>
      <c r="AR384" s="33">
        <f t="shared" si="472"/>
        <v>1494.7202249830934</v>
      </c>
      <c r="AS384" s="32">
        <f t="shared" si="473"/>
        <v>248.96689132441048</v>
      </c>
      <c r="AT384" s="32">
        <f t="shared" si="474"/>
        <v>283.83559289591113</v>
      </c>
      <c r="AU384" s="31">
        <f t="shared" si="475"/>
        <v>1137.2810769169137</v>
      </c>
      <c r="AV384" s="31">
        <f t="shared" si="476"/>
        <v>24.581278172205657</v>
      </c>
      <c r="AW384" s="36">
        <f t="shared" si="477"/>
        <v>103.99092372593611</v>
      </c>
      <c r="AX384" s="46">
        <v>0.91013912387920504</v>
      </c>
      <c r="AY384">
        <v>0.73186226503606222</v>
      </c>
      <c r="AZ384" s="38">
        <v>1.2354000853908533</v>
      </c>
      <c r="BB384" s="6">
        <v>1930</v>
      </c>
      <c r="BC384" s="74">
        <f t="shared" si="489"/>
        <v>2130.4849603173693</v>
      </c>
      <c r="BD384" s="74">
        <f t="shared" si="490"/>
        <v>221.42476168768559</v>
      </c>
      <c r="BE384" s="74">
        <f t="shared" si="491"/>
        <v>40.788771889836823</v>
      </c>
      <c r="BF384" s="74">
        <f t="shared" si="492"/>
        <v>66.281754320984831</v>
      </c>
      <c r="BG384" s="74">
        <f t="shared" si="493"/>
        <v>84.491027486090559</v>
      </c>
      <c r="BH384" s="74">
        <f t="shared" si="494"/>
        <v>331.4087716049242</v>
      </c>
      <c r="BI384" s="74">
        <f t="shared" si="495"/>
        <v>166.06857126576418</v>
      </c>
      <c r="BJ384" s="74">
        <f t="shared" si="496"/>
        <v>89.589623972320183</v>
      </c>
      <c r="BK384" s="74">
        <f t="shared" si="497"/>
        <v>142.03233068782464</v>
      </c>
      <c r="BL384" s="74">
        <f t="shared" si="498"/>
        <v>474.16947321935311</v>
      </c>
      <c r="BM384" s="74">
        <f t="shared" si="499"/>
        <v>99.786816944779375</v>
      </c>
      <c r="BN384" s="74">
        <f t="shared" si="500"/>
        <v>313.92786936642267</v>
      </c>
      <c r="BO384" s="74">
        <f t="shared" si="501"/>
        <v>64.825012467776375</v>
      </c>
      <c r="BP384" s="74">
        <f t="shared" si="502"/>
        <v>35.690175403607221</v>
      </c>
      <c r="BQ384" s="74">
        <f t="shared" si="480"/>
        <v>2130.4849603173698</v>
      </c>
      <c r="BR384" s="128">
        <f t="shared" si="481"/>
        <v>1209.9078206799677</v>
      </c>
      <c r="BS384" s="129">
        <f t="shared" si="482"/>
        <v>201.52733860759193</v>
      </c>
      <c r="BT384" s="129">
        <f t="shared" si="483"/>
        <v>229.75196153245514</v>
      </c>
      <c r="BU384" s="130">
        <f t="shared" si="484"/>
        <v>920.57713963740161</v>
      </c>
      <c r="BV384" s="130">
        <f t="shared" si="485"/>
        <v>19.89742308009366</v>
      </c>
      <c r="BW384" s="131">
        <f t="shared" si="486"/>
        <v>84.175907833967528</v>
      </c>
      <c r="BX384" s="46">
        <v>0.91013912387920504</v>
      </c>
      <c r="BY384">
        <v>0.73186226503606222</v>
      </c>
      <c r="BZ384" s="38">
        <v>1.2354000853908533</v>
      </c>
    </row>
    <row r="385" spans="2:78">
      <c r="B385" s="6">
        <v>1931</v>
      </c>
      <c r="C385" s="43">
        <v>3019.5025000000001</v>
      </c>
      <c r="D385" s="2">
        <f t="shared" ref="D385:P385" si="504">$C385*D1485/$Q1485</f>
        <v>361.03966023022656</v>
      </c>
      <c r="E385" s="2">
        <f t="shared" si="504"/>
        <v>91.941776828815449</v>
      </c>
      <c r="F385" s="2">
        <f t="shared" si="504"/>
        <v>95.305500371333082</v>
      </c>
      <c r="G385" s="2">
        <f t="shared" si="504"/>
        <v>161.45873004084663</v>
      </c>
      <c r="H385" s="2">
        <f t="shared" si="504"/>
        <v>227.61195971036022</v>
      </c>
      <c r="I385" s="2">
        <f t="shared" si="504"/>
        <v>178.27734775343484</v>
      </c>
      <c r="J385" s="2">
        <f t="shared" si="504"/>
        <v>171.54990066839954</v>
      </c>
      <c r="K385" s="2">
        <f t="shared" si="504"/>
        <v>272.4616069439287</v>
      </c>
      <c r="L385" s="2">
        <f t="shared" si="504"/>
        <v>655.9260907909395</v>
      </c>
      <c r="M385" s="2">
        <f t="shared" si="504"/>
        <v>180.51983011511328</v>
      </c>
      <c r="N385" s="2">
        <f t="shared" si="504"/>
        <v>472.0425371333086</v>
      </c>
      <c r="O385" s="2">
        <f t="shared" si="504"/>
        <v>109.88163572224285</v>
      </c>
      <c r="P385" s="2">
        <f t="shared" si="504"/>
        <v>41.485923691050871</v>
      </c>
      <c r="Q385" s="86">
        <f t="shared" si="488"/>
        <v>3019.5024999999996</v>
      </c>
      <c r="R385" s="33">
        <f t="shared" si="452"/>
        <v>1599.2984883939907</v>
      </c>
      <c r="S385" s="32">
        <f t="shared" si="453"/>
        <v>328.73988358234539</v>
      </c>
      <c r="T385" s="32">
        <f t="shared" si="454"/>
        <v>344.41338943845557</v>
      </c>
      <c r="U385" s="31">
        <f t="shared" si="455"/>
        <v>1420.2040116060093</v>
      </c>
      <c r="V385" s="31">
        <f t="shared" si="456"/>
        <v>32.299776647881174</v>
      </c>
      <c r="W385" s="36">
        <f t="shared" si="457"/>
        <v>127.62914769485303</v>
      </c>
      <c r="X385" s="46">
        <v>0.91053676311548615</v>
      </c>
      <c r="Y385">
        <v>0.72962362995941288</v>
      </c>
      <c r="Z385" s="38">
        <v>1.0334601721723666</v>
      </c>
      <c r="AB385" s="6">
        <v>1931</v>
      </c>
      <c r="AC385" s="74">
        <f t="shared" si="458"/>
        <v>2503.1675725</v>
      </c>
      <c r="AD385" s="74">
        <f t="shared" si="459"/>
        <v>299.30187833085779</v>
      </c>
      <c r="AE385" s="74">
        <f t="shared" si="460"/>
        <v>76.219732991088009</v>
      </c>
      <c r="AF385" s="74">
        <f t="shared" si="461"/>
        <v>79.008259807835117</v>
      </c>
      <c r="AG385" s="74">
        <f t="shared" si="462"/>
        <v>133.84928720386185</v>
      </c>
      <c r="AH385" s="74">
        <f t="shared" si="463"/>
        <v>188.69031459988861</v>
      </c>
      <c r="AI385" s="74">
        <f t="shared" si="464"/>
        <v>147.79192128759746</v>
      </c>
      <c r="AJ385" s="74">
        <f t="shared" si="465"/>
        <v>142.21486765410322</v>
      </c>
      <c r="AK385" s="74">
        <f t="shared" si="466"/>
        <v>225.87067215651689</v>
      </c>
      <c r="AL385" s="74">
        <f t="shared" si="467"/>
        <v>543.76272926568879</v>
      </c>
      <c r="AM385" s="74">
        <f t="shared" si="468"/>
        <v>149.65093916542889</v>
      </c>
      <c r="AN385" s="74">
        <f t="shared" si="469"/>
        <v>391.3232632835128</v>
      </c>
      <c r="AO385" s="74">
        <f t="shared" si="470"/>
        <v>91.091876013739324</v>
      </c>
      <c r="AP385" s="74">
        <f t="shared" si="471"/>
        <v>34.391830739881172</v>
      </c>
      <c r="AQ385" s="86">
        <f t="shared" si="487"/>
        <v>2503.1675725000005</v>
      </c>
      <c r="AR385" s="33">
        <f t="shared" si="472"/>
        <v>1325.8184468786183</v>
      </c>
      <c r="AS385" s="32">
        <f t="shared" si="473"/>
        <v>272.52536348976429</v>
      </c>
      <c r="AT385" s="32">
        <f t="shared" si="474"/>
        <v>285.51869984447967</v>
      </c>
      <c r="AU385" s="31">
        <f t="shared" si="475"/>
        <v>1177.3491256213817</v>
      </c>
      <c r="AV385" s="31">
        <f t="shared" si="476"/>
        <v>26.776514841093501</v>
      </c>
      <c r="AW385" s="36">
        <f t="shared" si="477"/>
        <v>105.80456343903313</v>
      </c>
      <c r="AX385" s="46">
        <v>0.91053676311548615</v>
      </c>
      <c r="AY385">
        <v>0.72962362995941288</v>
      </c>
      <c r="AZ385" s="38">
        <v>1.0334601721723666</v>
      </c>
      <c r="BB385" s="6">
        <v>1931</v>
      </c>
      <c r="BC385" s="74">
        <f t="shared" si="489"/>
        <v>2422.1229224908211</v>
      </c>
      <c r="BD385" s="74">
        <f t="shared" si="490"/>
        <v>289.61143001932584</v>
      </c>
      <c r="BE385" s="74">
        <f t="shared" si="491"/>
        <v>73.75197907324447</v>
      </c>
      <c r="BF385" s="74">
        <f t="shared" si="492"/>
        <v>76.450222210070478</v>
      </c>
      <c r="BG385" s="74">
        <f t="shared" si="493"/>
        <v>129.51567056764881</v>
      </c>
      <c r="BH385" s="74">
        <f t="shared" si="494"/>
        <v>182.58111892522717</v>
      </c>
      <c r="BI385" s="74">
        <f t="shared" si="495"/>
        <v>143.00688625177889</v>
      </c>
      <c r="BJ385" s="74">
        <f t="shared" si="496"/>
        <v>137.61039997812685</v>
      </c>
      <c r="BK385" s="74">
        <f t="shared" si="497"/>
        <v>218.55769408290737</v>
      </c>
      <c r="BL385" s="74">
        <f t="shared" si="498"/>
        <v>526.15741168107331</v>
      </c>
      <c r="BM385" s="74">
        <f t="shared" si="499"/>
        <v>144.80571500966292</v>
      </c>
      <c r="BN385" s="74">
        <f t="shared" si="500"/>
        <v>378.6534535345844</v>
      </c>
      <c r="BO385" s="74">
        <f t="shared" si="501"/>
        <v>88.142609136316551</v>
      </c>
      <c r="BP385" s="74">
        <f t="shared" si="502"/>
        <v>33.278332020854208</v>
      </c>
      <c r="BQ385" s="74">
        <f t="shared" si="480"/>
        <v>2422.1229224908211</v>
      </c>
      <c r="BR385" s="128">
        <f t="shared" si="481"/>
        <v>1282.8926383217124</v>
      </c>
      <c r="BS385" s="129">
        <f t="shared" si="482"/>
        <v>263.70185405104411</v>
      </c>
      <c r="BT385" s="129">
        <f t="shared" si="483"/>
        <v>276.27450726457135</v>
      </c>
      <c r="BU385" s="130">
        <f t="shared" si="484"/>
        <v>1139.2302841691087</v>
      </c>
      <c r="BV385" s="130">
        <f t="shared" si="485"/>
        <v>25.909575968281729</v>
      </c>
      <c r="BW385" s="131">
        <f t="shared" si="486"/>
        <v>102.37894627001305</v>
      </c>
      <c r="BX385" s="46">
        <v>0.91053676311548615</v>
      </c>
      <c r="BY385">
        <v>0.72962362995941288</v>
      </c>
      <c r="BZ385" s="38">
        <v>1.0334601721723666</v>
      </c>
    </row>
    <row r="386" spans="2:78">
      <c r="B386" s="6">
        <v>1932</v>
      </c>
      <c r="C386" s="43">
        <v>2748.0835000000038</v>
      </c>
      <c r="D386" s="2">
        <f t="shared" ref="D386:P386" si="505">$C386*D1486/$Q1486</f>
        <v>456.4691817032047</v>
      </c>
      <c r="E386" s="2">
        <f t="shared" si="505"/>
        <v>99.635405143339099</v>
      </c>
      <c r="F386" s="2">
        <f t="shared" si="505"/>
        <v>161.03861994097829</v>
      </c>
      <c r="G386" s="2">
        <f t="shared" si="505"/>
        <v>145.97745404721775</v>
      </c>
      <c r="H386" s="2">
        <f t="shared" si="505"/>
        <v>141.34324915682987</v>
      </c>
      <c r="I386" s="2">
        <f t="shared" si="505"/>
        <v>190.00240050590244</v>
      </c>
      <c r="J386" s="2">
        <f t="shared" si="505"/>
        <v>164.5142736087692</v>
      </c>
      <c r="K386" s="2">
        <f t="shared" si="505"/>
        <v>235.18589818718411</v>
      </c>
      <c r="L386" s="2">
        <f t="shared" si="505"/>
        <v>602.44663575042239</v>
      </c>
      <c r="M386" s="2">
        <f t="shared" si="505"/>
        <v>96.159751475548191</v>
      </c>
      <c r="N386" s="2">
        <f t="shared" si="505"/>
        <v>295.43056176222638</v>
      </c>
      <c r="O386" s="2">
        <f t="shared" si="505"/>
        <v>38.232190345699884</v>
      </c>
      <c r="P386" s="2">
        <f t="shared" si="505"/>
        <v>121.64787837268146</v>
      </c>
      <c r="Q386" s="86">
        <f t="shared" si="488"/>
        <v>2748.0835000000038</v>
      </c>
      <c r="R386" s="33">
        <f t="shared" si="452"/>
        <v>1534.6023046148014</v>
      </c>
      <c r="S386" s="32">
        <f t="shared" si="453"/>
        <v>416.11025848305877</v>
      </c>
      <c r="T386" s="32">
        <f t="shared" si="454"/>
        <v>215.9806437287061</v>
      </c>
      <c r="U386" s="31">
        <f t="shared" si="455"/>
        <v>1213.4811953852025</v>
      </c>
      <c r="V386" s="31">
        <f t="shared" si="456"/>
        <v>40.358923220145925</v>
      </c>
      <c r="W386" s="36">
        <f t="shared" si="457"/>
        <v>79.449918033520277</v>
      </c>
      <c r="X386" s="46">
        <v>0.91158456071545435</v>
      </c>
      <c r="Y386">
        <v>0.73107075463145699</v>
      </c>
      <c r="Z386" s="38">
        <v>0.918367094636798</v>
      </c>
      <c r="AB386" s="6">
        <v>1932</v>
      </c>
      <c r="AC386" s="74">
        <f t="shared" si="458"/>
        <v>2278.1612215000032</v>
      </c>
      <c r="AD386" s="74">
        <f t="shared" si="459"/>
        <v>378.41295163195667</v>
      </c>
      <c r="AE386" s="74">
        <f t="shared" si="460"/>
        <v>82.597750863828111</v>
      </c>
      <c r="AF386" s="74">
        <f t="shared" si="461"/>
        <v>133.50101593107101</v>
      </c>
      <c r="AG386" s="74">
        <f t="shared" si="462"/>
        <v>121.01530940514351</v>
      </c>
      <c r="AH386" s="74">
        <f t="shared" si="463"/>
        <v>117.17355355101196</v>
      </c>
      <c r="AI386" s="74">
        <f t="shared" si="464"/>
        <v>157.51199001939312</v>
      </c>
      <c r="AJ386" s="74">
        <f t="shared" si="465"/>
        <v>136.38233282166965</v>
      </c>
      <c r="AK386" s="74">
        <f t="shared" si="466"/>
        <v>194.96910959717562</v>
      </c>
      <c r="AL386" s="74">
        <f t="shared" si="467"/>
        <v>499.42826103710013</v>
      </c>
      <c r="AM386" s="74">
        <f t="shared" si="468"/>
        <v>79.716433973229442</v>
      </c>
      <c r="AN386" s="74">
        <f t="shared" si="469"/>
        <v>244.91193570088566</v>
      </c>
      <c r="AO386" s="74">
        <f t="shared" si="470"/>
        <v>31.694485796585202</v>
      </c>
      <c r="AP386" s="74">
        <f t="shared" si="471"/>
        <v>100.84609117095293</v>
      </c>
      <c r="AQ386" s="86">
        <f t="shared" si="487"/>
        <v>2278.1612215000032</v>
      </c>
      <c r="AR386" s="33">
        <f t="shared" si="472"/>
        <v>1272.1853105256703</v>
      </c>
      <c r="AS386" s="32">
        <f t="shared" si="473"/>
        <v>344.95540428245567</v>
      </c>
      <c r="AT386" s="32">
        <f t="shared" si="474"/>
        <v>179.04795365109734</v>
      </c>
      <c r="AU386" s="31">
        <f t="shared" si="475"/>
        <v>1005.9759109743329</v>
      </c>
      <c r="AV386" s="31">
        <f t="shared" si="476"/>
        <v>33.457547349500999</v>
      </c>
      <c r="AW386" s="36">
        <f t="shared" si="477"/>
        <v>65.863982049788319</v>
      </c>
      <c r="AX386" s="46">
        <v>0.91158456071545435</v>
      </c>
      <c r="AY386">
        <v>0.73107075463145699</v>
      </c>
      <c r="AZ386" s="38">
        <v>0.918367094636798</v>
      </c>
      <c r="BB386" s="6">
        <v>1932</v>
      </c>
      <c r="BC386" s="74">
        <f t="shared" si="489"/>
        <v>2480.6651226990944</v>
      </c>
      <c r="BD386" s="74">
        <f t="shared" si="490"/>
        <v>412.04977164563371</v>
      </c>
      <c r="BE386" s="74">
        <f t="shared" si="491"/>
        <v>89.939797871889596</v>
      </c>
      <c r="BF386" s="74">
        <f t="shared" si="492"/>
        <v>145.36781283944944</v>
      </c>
      <c r="BG386" s="74">
        <f t="shared" si="493"/>
        <v>131.77226199834988</v>
      </c>
      <c r="BH386" s="74">
        <f t="shared" si="494"/>
        <v>127.58901558570383</v>
      </c>
      <c r="BI386" s="74">
        <f t="shared" si="495"/>
        <v>171.51310291848711</v>
      </c>
      <c r="BJ386" s="74">
        <f t="shared" si="496"/>
        <v>148.50524764893396</v>
      </c>
      <c r="BK386" s="74">
        <f t="shared" si="497"/>
        <v>212.29975544178586</v>
      </c>
      <c r="BL386" s="74">
        <f t="shared" si="498"/>
        <v>543.82203364398345</v>
      </c>
      <c r="BM386" s="74">
        <f t="shared" si="499"/>
        <v>86.80236306240505</v>
      </c>
      <c r="BN386" s="74">
        <f t="shared" si="500"/>
        <v>266.68195880618424</v>
      </c>
      <c r="BO386" s="74">
        <f t="shared" si="501"/>
        <v>34.511782904329721</v>
      </c>
      <c r="BP386" s="74">
        <f t="shared" si="502"/>
        <v>109.81021833195823</v>
      </c>
      <c r="BQ386" s="74">
        <f t="shared" si="480"/>
        <v>2480.6651226990944</v>
      </c>
      <c r="BR386" s="128">
        <f t="shared" si="481"/>
        <v>1385.2688298123344</v>
      </c>
      <c r="BS386" s="129">
        <f t="shared" si="482"/>
        <v>375.61821007848829</v>
      </c>
      <c r="BT386" s="129">
        <f t="shared" si="483"/>
        <v>194.96338087103223</v>
      </c>
      <c r="BU386" s="130">
        <f t="shared" si="484"/>
        <v>1095.39629288676</v>
      </c>
      <c r="BV386" s="130">
        <f t="shared" si="485"/>
        <v>36.431561567145422</v>
      </c>
      <c r="BW386" s="131">
        <f t="shared" si="486"/>
        <v>71.718577935152013</v>
      </c>
      <c r="BX386" s="46">
        <v>0.91158456071545435</v>
      </c>
      <c r="BY386">
        <v>0.73107075463145699</v>
      </c>
      <c r="BZ386" s="38">
        <v>0.918367094636798</v>
      </c>
    </row>
    <row r="387" spans="2:78">
      <c r="B387" s="6">
        <v>1933</v>
      </c>
      <c r="C387" s="43">
        <v>2383.2759999999998</v>
      </c>
      <c r="D387" s="2">
        <f t="shared" ref="D387:P387" si="506">$C387*D1437/$Q1437</f>
        <v>308.77617118558101</v>
      </c>
      <c r="E387" s="2">
        <f t="shared" si="506"/>
        <v>88.51397620255139</v>
      </c>
      <c r="F387" s="2">
        <f t="shared" si="506"/>
        <v>192.09020465805796</v>
      </c>
      <c r="G387" s="2">
        <f t="shared" si="506"/>
        <v>81.447734404868726</v>
      </c>
      <c r="H387" s="2">
        <f t="shared" si="506"/>
        <v>96.881894120859812</v>
      </c>
      <c r="I387" s="2">
        <f t="shared" si="506"/>
        <v>288.22828385284589</v>
      </c>
      <c r="J387" s="2">
        <f t="shared" si="506"/>
        <v>114.08261428627159</v>
      </c>
      <c r="K387" s="2">
        <f t="shared" si="506"/>
        <v>86.189554558576802</v>
      </c>
      <c r="L387" s="2">
        <f t="shared" si="506"/>
        <v>463.95456013732291</v>
      </c>
      <c r="M387" s="2">
        <f t="shared" si="506"/>
        <v>185.58182405492917</v>
      </c>
      <c r="N387" s="2">
        <f t="shared" si="506"/>
        <v>331.27657269925481</v>
      </c>
      <c r="O387" s="2">
        <f t="shared" si="506"/>
        <v>93.069842624741526</v>
      </c>
      <c r="P387" s="2">
        <f t="shared" si="506"/>
        <v>54.019559005968858</v>
      </c>
      <c r="Q387" s="86">
        <f t="shared" ref="Q387:Q393" si="507">SUM(D387:P387)</f>
        <v>2384.1127917918302</v>
      </c>
      <c r="R387" s="33">
        <f t="shared" si="452"/>
        <v>1384.9215279719879</v>
      </c>
      <c r="S387" s="32">
        <f t="shared" si="453"/>
        <v>281.75421238649233</v>
      </c>
      <c r="T387" s="32">
        <f t="shared" si="454"/>
        <v>241.92260806004012</v>
      </c>
      <c r="U387" s="31">
        <f t="shared" si="455"/>
        <v>998.35447202801197</v>
      </c>
      <c r="V387" s="31">
        <f t="shared" si="456"/>
        <v>27.021958799088679</v>
      </c>
      <c r="W387" s="36">
        <f t="shared" si="457"/>
        <v>89.353964639214695</v>
      </c>
      <c r="X387" s="46">
        <v>0.91248690371625896</v>
      </c>
      <c r="Y387">
        <v>0.73027381951233372</v>
      </c>
      <c r="Z387" s="38">
        <v>0.91838206847484538</v>
      </c>
      <c r="AB387" s="6">
        <v>1933</v>
      </c>
      <c r="AC387" s="74">
        <f t="shared" si="458"/>
        <v>1975.7358039999997</v>
      </c>
      <c r="AD387" s="74">
        <f t="shared" si="459"/>
        <v>255.97544591284665</v>
      </c>
      <c r="AE387" s="74">
        <f t="shared" si="460"/>
        <v>73.378086271915095</v>
      </c>
      <c r="AF387" s="74">
        <f t="shared" si="461"/>
        <v>159.24277966153005</v>
      </c>
      <c r="AG387" s="74">
        <f t="shared" si="462"/>
        <v>67.520171821636168</v>
      </c>
      <c r="AH387" s="74">
        <f t="shared" si="463"/>
        <v>80.31509022619278</v>
      </c>
      <c r="AI387" s="74">
        <f t="shared" si="464"/>
        <v>238.94124731400925</v>
      </c>
      <c r="AJ387" s="74">
        <f t="shared" si="465"/>
        <v>94.57448724331914</v>
      </c>
      <c r="AK387" s="74">
        <f t="shared" si="466"/>
        <v>71.451140729060171</v>
      </c>
      <c r="AL387" s="74">
        <f t="shared" si="467"/>
        <v>384.61833035384069</v>
      </c>
      <c r="AM387" s="74">
        <f t="shared" si="468"/>
        <v>153.84733214153627</v>
      </c>
      <c r="AN387" s="74">
        <f t="shared" si="469"/>
        <v>274.62827876768222</v>
      </c>
      <c r="AO387" s="74">
        <f t="shared" si="470"/>
        <v>77.154899535910715</v>
      </c>
      <c r="AP387" s="74">
        <f t="shared" si="471"/>
        <v>44.782214415948182</v>
      </c>
      <c r="AQ387" s="86">
        <f t="shared" si="487"/>
        <v>1976.4295043954276</v>
      </c>
      <c r="AR387" s="33">
        <f t="shared" si="472"/>
        <v>1148.0999466887779</v>
      </c>
      <c r="AS387" s="32">
        <f t="shared" si="473"/>
        <v>233.57424206840216</v>
      </c>
      <c r="AT387" s="32">
        <f t="shared" si="474"/>
        <v>200.55384208177324</v>
      </c>
      <c r="AU387" s="31">
        <f t="shared" si="475"/>
        <v>827.6358573112218</v>
      </c>
      <c r="AV387" s="31">
        <f t="shared" si="476"/>
        <v>22.401203844444495</v>
      </c>
      <c r="AW387" s="36">
        <f t="shared" si="477"/>
        <v>74.074436685908978</v>
      </c>
      <c r="AX387" s="46">
        <v>0.91248690371625896</v>
      </c>
      <c r="AY387">
        <v>0.73027381951233372</v>
      </c>
      <c r="AZ387" s="38">
        <v>0.91838206847484538</v>
      </c>
      <c r="BB387" s="6">
        <v>1933</v>
      </c>
      <c r="BC387" s="74">
        <f t="shared" si="489"/>
        <v>2151.322278407612</v>
      </c>
      <c r="BD387" s="74">
        <f t="shared" si="490"/>
        <v>278.72435089890678</v>
      </c>
      <c r="BE387" s="74">
        <f t="shared" si="491"/>
        <v>79.899302034254532</v>
      </c>
      <c r="BF387" s="74">
        <f t="shared" si="492"/>
        <v>173.39491386845575</v>
      </c>
      <c r="BG387" s="74">
        <f t="shared" si="493"/>
        <v>73.520786325637587</v>
      </c>
      <c r="BH387" s="74">
        <f t="shared" si="494"/>
        <v>87.452807478669342</v>
      </c>
      <c r="BI387" s="74">
        <f t="shared" si="495"/>
        <v>260.17629864095488</v>
      </c>
      <c r="BJ387" s="74">
        <f t="shared" si="496"/>
        <v>102.97945755885536</v>
      </c>
      <c r="BK387" s="74">
        <f t="shared" si="497"/>
        <v>77.801106077472625</v>
      </c>
      <c r="BL387" s="74">
        <f t="shared" si="498"/>
        <v>418.7999129736661</v>
      </c>
      <c r="BM387" s="74">
        <f t="shared" si="499"/>
        <v>167.51996518946643</v>
      </c>
      <c r="BN387" s="74">
        <f t="shared" si="500"/>
        <v>299.03488776055553</v>
      </c>
      <c r="BO387" s="74">
        <f t="shared" si="501"/>
        <v>84.011766109547025</v>
      </c>
      <c r="BP387" s="74">
        <f t="shared" si="502"/>
        <v>48.762074035611221</v>
      </c>
      <c r="BQ387" s="74">
        <f t="shared" si="480"/>
        <v>2152.0776289520527</v>
      </c>
      <c r="BR387" s="128">
        <f t="shared" si="481"/>
        <v>1250.1332355012378</v>
      </c>
      <c r="BS387" s="129">
        <f t="shared" si="482"/>
        <v>254.33231994206753</v>
      </c>
      <c r="BT387" s="129">
        <f t="shared" si="483"/>
        <v>218.3773496523429</v>
      </c>
      <c r="BU387" s="130">
        <f t="shared" si="484"/>
        <v>901.1890429063742</v>
      </c>
      <c r="BV387" s="130">
        <f t="shared" si="485"/>
        <v>24.39203095683925</v>
      </c>
      <c r="BW387" s="131">
        <f t="shared" si="486"/>
        <v>80.657538108212634</v>
      </c>
      <c r="BX387" s="46">
        <v>0.91248690371625896</v>
      </c>
      <c r="BY387">
        <v>0.73027381951233372</v>
      </c>
      <c r="BZ387" s="38">
        <v>0.91838206847484538</v>
      </c>
    </row>
    <row r="388" spans="2:78">
      <c r="B388" s="6">
        <v>1934</v>
      </c>
      <c r="C388" s="43">
        <v>3349.9779999999923</v>
      </c>
      <c r="D388" s="2">
        <f t="shared" ref="D388:P388" si="508">$C388*D1438/$Q1438</f>
        <v>435.25567350691279</v>
      </c>
      <c r="E388" s="2">
        <f t="shared" si="508"/>
        <v>133.9153459105616</v>
      </c>
      <c r="F388" s="2">
        <f t="shared" si="508"/>
        <v>212.88474492497744</v>
      </c>
      <c r="G388" s="2">
        <f t="shared" si="508"/>
        <v>145.24948742277107</v>
      </c>
      <c r="H388" s="2">
        <f t="shared" si="508"/>
        <v>181.22306700500104</v>
      </c>
      <c r="I388" s="2">
        <f t="shared" si="508"/>
        <v>383.88244513092008</v>
      </c>
      <c r="J388" s="2">
        <f t="shared" si="508"/>
        <v>129.23385267725772</v>
      </c>
      <c r="K388" s="2">
        <f t="shared" si="508"/>
        <v>272.51218505442711</v>
      </c>
      <c r="L388" s="2">
        <f t="shared" si="508"/>
        <v>532.33505950279368</v>
      </c>
      <c r="M388" s="2">
        <f t="shared" si="508"/>
        <v>187.87571528390654</v>
      </c>
      <c r="N388" s="2">
        <f t="shared" si="508"/>
        <v>475.41795756104619</v>
      </c>
      <c r="O388" s="2">
        <f t="shared" si="508"/>
        <v>221.75494263018481</v>
      </c>
      <c r="P388" s="2">
        <f t="shared" si="508"/>
        <v>38.437523389232041</v>
      </c>
      <c r="Q388" s="86">
        <f t="shared" si="507"/>
        <v>3349.9779999999919</v>
      </c>
      <c r="R388" s="33">
        <f t="shared" si="452"/>
        <v>1932.1621749392355</v>
      </c>
      <c r="S388" s="32">
        <f t="shared" si="453"/>
        <v>397.65380239359837</v>
      </c>
      <c r="T388" s="32">
        <f t="shared" si="454"/>
        <v>348.11942947414792</v>
      </c>
      <c r="U388" s="31">
        <f t="shared" si="455"/>
        <v>1417.8158250607569</v>
      </c>
      <c r="V388" s="31">
        <f t="shared" si="456"/>
        <v>37.601871113314417</v>
      </c>
      <c r="W388" s="36">
        <f t="shared" si="457"/>
        <v>127.29852808689827</v>
      </c>
      <c r="X388" s="46">
        <v>0.91360969333184983</v>
      </c>
      <c r="Y388">
        <v>0.73223870478104003</v>
      </c>
      <c r="Z388" s="38">
        <v>0.9400677156460554</v>
      </c>
      <c r="AB388" s="6">
        <v>1934</v>
      </c>
      <c r="AC388" s="74">
        <f t="shared" si="458"/>
        <v>2777.1317619999936</v>
      </c>
      <c r="AD388" s="74">
        <f t="shared" si="459"/>
        <v>360.82695333723069</v>
      </c>
      <c r="AE388" s="74">
        <f t="shared" si="460"/>
        <v>111.01582175985556</v>
      </c>
      <c r="AF388" s="74">
        <f t="shared" si="461"/>
        <v>176.48145354280629</v>
      </c>
      <c r="AG388" s="74">
        <f t="shared" si="462"/>
        <v>120.4118250734772</v>
      </c>
      <c r="AH388" s="74">
        <f t="shared" si="463"/>
        <v>150.23392254714585</v>
      </c>
      <c r="AI388" s="74">
        <f t="shared" si="464"/>
        <v>318.23854701353275</v>
      </c>
      <c r="AJ388" s="74">
        <f t="shared" si="465"/>
        <v>107.13486386944665</v>
      </c>
      <c r="AK388" s="74">
        <f t="shared" si="466"/>
        <v>225.91260141012006</v>
      </c>
      <c r="AL388" s="74">
        <f t="shared" si="467"/>
        <v>441.30576432781595</v>
      </c>
      <c r="AM388" s="74">
        <f t="shared" si="468"/>
        <v>155.74896797035851</v>
      </c>
      <c r="AN388" s="74">
        <f t="shared" si="469"/>
        <v>394.12148681810726</v>
      </c>
      <c r="AO388" s="74">
        <f t="shared" si="470"/>
        <v>183.8348474404232</v>
      </c>
      <c r="AP388" s="74">
        <f t="shared" si="471"/>
        <v>31.864706889673361</v>
      </c>
      <c r="AQ388" s="86">
        <f t="shared" si="487"/>
        <v>2777.1317619999936</v>
      </c>
      <c r="AR388" s="33">
        <f t="shared" si="472"/>
        <v>1601.7624430246258</v>
      </c>
      <c r="AS388" s="32">
        <f t="shared" si="473"/>
        <v>329.65500218429304</v>
      </c>
      <c r="AT388" s="32">
        <f t="shared" si="474"/>
        <v>288.59100703406858</v>
      </c>
      <c r="AU388" s="31">
        <f t="shared" si="475"/>
        <v>1175.3693189753678</v>
      </c>
      <c r="AV388" s="31">
        <f t="shared" si="476"/>
        <v>31.171951152937652</v>
      </c>
      <c r="AW388" s="36">
        <f t="shared" si="477"/>
        <v>105.53047978403868</v>
      </c>
      <c r="AX388" s="46">
        <v>0.91360969333184983</v>
      </c>
      <c r="AY388">
        <v>0.73223870478104003</v>
      </c>
      <c r="AZ388" s="38">
        <v>0.9400677156460554</v>
      </c>
      <c r="BB388" s="6">
        <v>1934</v>
      </c>
      <c r="BC388" s="74">
        <f t="shared" si="489"/>
        <v>2954.1826783099641</v>
      </c>
      <c r="BD388" s="74">
        <f t="shared" si="490"/>
        <v>383.83081062331212</v>
      </c>
      <c r="BE388" s="74">
        <f t="shared" si="491"/>
        <v>118.09343083711865</v>
      </c>
      <c r="BF388" s="74">
        <f t="shared" si="492"/>
        <v>187.73270329948579</v>
      </c>
      <c r="BG388" s="74">
        <f t="shared" si="493"/>
        <v>128.08845902204499</v>
      </c>
      <c r="BH388" s="74">
        <f t="shared" si="494"/>
        <v>159.8118093481155</v>
      </c>
      <c r="BI388" s="74">
        <f t="shared" si="495"/>
        <v>338.5272589590266</v>
      </c>
      <c r="BJ388" s="74">
        <f t="shared" si="496"/>
        <v>113.96504963030127</v>
      </c>
      <c r="BK388" s="74">
        <f t="shared" si="497"/>
        <v>240.3152428810547</v>
      </c>
      <c r="BL388" s="74">
        <f t="shared" si="498"/>
        <v>469.44039985942015</v>
      </c>
      <c r="BM388" s="74">
        <f t="shared" si="499"/>
        <v>165.67845632622436</v>
      </c>
      <c r="BN388" s="74">
        <f t="shared" si="500"/>
        <v>419.247975713377</v>
      </c>
      <c r="BO388" s="74">
        <f t="shared" si="501"/>
        <v>195.55489927029768</v>
      </c>
      <c r="BP388" s="74">
        <f t="shared" si="502"/>
        <v>33.896182540184938</v>
      </c>
      <c r="BQ388" s="74">
        <f t="shared" si="480"/>
        <v>2954.1826783099636</v>
      </c>
      <c r="BR388" s="128">
        <f t="shared" si="481"/>
        <v>1703.8798549994085</v>
      </c>
      <c r="BS388" s="129">
        <f t="shared" si="482"/>
        <v>350.6715491848795</v>
      </c>
      <c r="BT388" s="129">
        <f t="shared" si="483"/>
        <v>306.98959471843608</v>
      </c>
      <c r="BU388" s="130">
        <f t="shared" si="484"/>
        <v>1250.3028233105556</v>
      </c>
      <c r="BV388" s="130">
        <f t="shared" si="485"/>
        <v>33.159261438432623</v>
      </c>
      <c r="BW388" s="131">
        <f t="shared" si="486"/>
        <v>112.25838099494092</v>
      </c>
      <c r="BX388" s="46">
        <v>0.91360969333184983</v>
      </c>
      <c r="BY388">
        <v>0.73223870478104003</v>
      </c>
      <c r="BZ388" s="38">
        <v>0.9400677156460554</v>
      </c>
    </row>
    <row r="389" spans="2:78">
      <c r="B389" s="6">
        <v>1935</v>
      </c>
      <c r="C389" s="43">
        <v>3192.377</v>
      </c>
      <c r="D389" s="2">
        <f t="shared" ref="D389:P389" si="509">$C389*D1439/$Q1439</f>
        <v>367.30935728023536</v>
      </c>
      <c r="E389" s="2">
        <f t="shared" si="509"/>
        <v>152.95527316438506</v>
      </c>
      <c r="F389" s="2">
        <f t="shared" si="509"/>
        <v>188.80134367575516</v>
      </c>
      <c r="G389" s="2">
        <f t="shared" si="509"/>
        <v>220.49396521099669</v>
      </c>
      <c r="H389" s="2">
        <f t="shared" si="509"/>
        <v>171.91667066410224</v>
      </c>
      <c r="I389" s="2">
        <f t="shared" si="509"/>
        <v>341.84690920918655</v>
      </c>
      <c r="J389" s="2">
        <f t="shared" si="509"/>
        <v>133.72299855752911</v>
      </c>
      <c r="K389" s="2">
        <f t="shared" si="509"/>
        <v>200.44905928272428</v>
      </c>
      <c r="L389" s="2">
        <f t="shared" si="509"/>
        <v>526.94626575404459</v>
      </c>
      <c r="M389" s="2">
        <f t="shared" si="509"/>
        <v>252.45746385337699</v>
      </c>
      <c r="N389" s="2">
        <f t="shared" si="509"/>
        <v>416.24782130331488</v>
      </c>
      <c r="O389" s="2">
        <f t="shared" si="509"/>
        <v>134.26475277180674</v>
      </c>
      <c r="P389" s="2">
        <f t="shared" si="509"/>
        <v>84.965119272542125</v>
      </c>
      <c r="Q389" s="86">
        <f t="shared" si="507"/>
        <v>3192.377</v>
      </c>
      <c r="R389" s="33">
        <f t="shared" si="452"/>
        <v>1851.2699147945386</v>
      </c>
      <c r="S389" s="32">
        <f t="shared" si="453"/>
        <v>336.30080934395585</v>
      </c>
      <c r="T389" s="32">
        <f t="shared" si="454"/>
        <v>305.23194496862794</v>
      </c>
      <c r="U389" s="31">
        <f t="shared" si="455"/>
        <v>1341.1070852054613</v>
      </c>
      <c r="V389" s="31">
        <f t="shared" si="456"/>
        <v>31.008547936279513</v>
      </c>
      <c r="W389" s="36">
        <f t="shared" si="457"/>
        <v>111.01587633468694</v>
      </c>
      <c r="X389" s="46">
        <v>0.9155792050442596</v>
      </c>
      <c r="Y389">
        <v>0.73329379602015754</v>
      </c>
      <c r="Z389" s="38">
        <v>1</v>
      </c>
      <c r="AB389" s="6">
        <v>1935</v>
      </c>
      <c r="AC389" s="74">
        <f t="shared" si="458"/>
        <v>2646.4805329999999</v>
      </c>
      <c r="AD389" s="74">
        <f t="shared" si="459"/>
        <v>304.49945718531512</v>
      </c>
      <c r="AE389" s="74">
        <f t="shared" si="460"/>
        <v>126.7999214532752</v>
      </c>
      <c r="AF389" s="74">
        <f t="shared" si="461"/>
        <v>156.51631390720101</v>
      </c>
      <c r="AG389" s="74">
        <f t="shared" si="462"/>
        <v>182.78949715991624</v>
      </c>
      <c r="AH389" s="74">
        <f t="shared" si="463"/>
        <v>142.51891998054074</v>
      </c>
      <c r="AI389" s="74">
        <f t="shared" si="464"/>
        <v>283.39108773441563</v>
      </c>
      <c r="AJ389" s="74">
        <f t="shared" si="465"/>
        <v>110.85636580419163</v>
      </c>
      <c r="AK389" s="74">
        <f t="shared" si="466"/>
        <v>166.17227014537841</v>
      </c>
      <c r="AL389" s="74">
        <f t="shared" si="467"/>
        <v>436.83845431010292</v>
      </c>
      <c r="AM389" s="74">
        <f t="shared" si="468"/>
        <v>209.2872375344495</v>
      </c>
      <c r="AN389" s="74">
        <f t="shared" si="469"/>
        <v>345.06944386044802</v>
      </c>
      <c r="AO389" s="74">
        <f t="shared" si="470"/>
        <v>111.30548004782779</v>
      </c>
      <c r="AP389" s="74">
        <f t="shared" si="471"/>
        <v>70.436083876937417</v>
      </c>
      <c r="AQ389" s="86">
        <f t="shared" si="487"/>
        <v>2646.4805329999995</v>
      </c>
      <c r="AR389" s="33">
        <f t="shared" si="472"/>
        <v>1534.7027593646726</v>
      </c>
      <c r="AS389" s="32">
        <f t="shared" si="473"/>
        <v>278.79337094613936</v>
      </c>
      <c r="AT389" s="32">
        <f t="shared" si="474"/>
        <v>253.03728237899259</v>
      </c>
      <c r="AU389" s="31">
        <f t="shared" si="475"/>
        <v>1111.7777736353273</v>
      </c>
      <c r="AV389" s="31">
        <f t="shared" si="476"/>
        <v>25.706086239175761</v>
      </c>
      <c r="AW389" s="36">
        <f t="shared" si="477"/>
        <v>92.032161481455432</v>
      </c>
      <c r="AX389" s="46">
        <v>0.9155792050442596</v>
      </c>
      <c r="AY389">
        <v>0.73329379602015754</v>
      </c>
      <c r="AZ389" s="38">
        <v>1</v>
      </c>
      <c r="BB389" s="6">
        <v>1935</v>
      </c>
      <c r="BC389" s="74">
        <f t="shared" si="489"/>
        <v>2646.4805329999999</v>
      </c>
      <c r="BD389" s="74">
        <f t="shared" si="490"/>
        <v>304.49945718531512</v>
      </c>
      <c r="BE389" s="74">
        <f t="shared" si="491"/>
        <v>126.7999214532752</v>
      </c>
      <c r="BF389" s="74">
        <f t="shared" si="492"/>
        <v>156.51631390720101</v>
      </c>
      <c r="BG389" s="74">
        <f t="shared" si="493"/>
        <v>182.78949715991624</v>
      </c>
      <c r="BH389" s="74">
        <f t="shared" si="494"/>
        <v>142.51891998054074</v>
      </c>
      <c r="BI389" s="74">
        <f t="shared" si="495"/>
        <v>283.39108773441563</v>
      </c>
      <c r="BJ389" s="74">
        <f t="shared" si="496"/>
        <v>110.85636580419163</v>
      </c>
      <c r="BK389" s="74">
        <f t="shared" si="497"/>
        <v>166.17227014537841</v>
      </c>
      <c r="BL389" s="74">
        <f t="shared" si="498"/>
        <v>436.83845431010292</v>
      </c>
      <c r="BM389" s="74">
        <f t="shared" si="499"/>
        <v>209.2872375344495</v>
      </c>
      <c r="BN389" s="74">
        <f t="shared" si="500"/>
        <v>345.06944386044802</v>
      </c>
      <c r="BO389" s="74">
        <f t="shared" si="501"/>
        <v>111.30548004782779</v>
      </c>
      <c r="BP389" s="74">
        <f t="shared" si="502"/>
        <v>70.436083876937417</v>
      </c>
      <c r="BQ389" s="74">
        <f t="shared" si="480"/>
        <v>2646.4805329999995</v>
      </c>
      <c r="BR389" s="128">
        <f t="shared" si="481"/>
        <v>1534.7027593646726</v>
      </c>
      <c r="BS389" s="129">
        <f t="shared" si="482"/>
        <v>278.79337094613936</v>
      </c>
      <c r="BT389" s="129">
        <f t="shared" si="483"/>
        <v>253.03728237899259</v>
      </c>
      <c r="BU389" s="130">
        <f t="shared" si="484"/>
        <v>1111.7777736353273</v>
      </c>
      <c r="BV389" s="130">
        <f t="shared" si="485"/>
        <v>25.706086239175761</v>
      </c>
      <c r="BW389" s="131">
        <f t="shared" si="486"/>
        <v>92.032161481455432</v>
      </c>
      <c r="BX389" s="46">
        <v>0.9155792050442596</v>
      </c>
      <c r="BY389">
        <v>0.73329379602015754</v>
      </c>
      <c r="BZ389" s="38">
        <v>1</v>
      </c>
    </row>
    <row r="390" spans="2:78">
      <c r="B390" s="6">
        <v>1936</v>
      </c>
      <c r="C390" s="43">
        <v>3998.067</v>
      </c>
      <c r="D390" s="2">
        <f t="shared" ref="D390:P390" si="510">$C390*D1440/$Q1440</f>
        <v>451.05380921704653</v>
      </c>
      <c r="E390" s="2">
        <f t="shared" si="510"/>
        <v>284.08245036339611</v>
      </c>
      <c r="F390" s="2">
        <f t="shared" si="510"/>
        <v>195.91893128510074</v>
      </c>
      <c r="G390" s="2">
        <f t="shared" si="510"/>
        <v>230.25977766765772</v>
      </c>
      <c r="H390" s="2">
        <f t="shared" si="510"/>
        <v>238.18458837132468</v>
      </c>
      <c r="I390" s="2">
        <f t="shared" si="510"/>
        <v>466.90343062438058</v>
      </c>
      <c r="J390" s="2">
        <f t="shared" si="510"/>
        <v>143.30699355797822</v>
      </c>
      <c r="K390" s="2">
        <f t="shared" si="510"/>
        <v>245.55906499834819</v>
      </c>
      <c r="L390" s="2">
        <f t="shared" si="510"/>
        <v>623.1983083911465</v>
      </c>
      <c r="M390" s="2">
        <f t="shared" si="510"/>
        <v>377.85937702345558</v>
      </c>
      <c r="N390" s="2">
        <f t="shared" si="510"/>
        <v>447.20147068054172</v>
      </c>
      <c r="O390" s="2">
        <f t="shared" si="510"/>
        <v>191.84645911793856</v>
      </c>
      <c r="P390" s="2">
        <f t="shared" si="510"/>
        <v>102.69233870168483</v>
      </c>
      <c r="Q390" s="86">
        <f t="shared" si="507"/>
        <v>3998.067</v>
      </c>
      <c r="R390" s="33">
        <f t="shared" si="452"/>
        <v>2300.829217410087</v>
      </c>
      <c r="S390" s="32">
        <f t="shared" si="453"/>
        <v>414.01113717983128</v>
      </c>
      <c r="T390" s="32">
        <f t="shared" si="454"/>
        <v>328.1619083604179</v>
      </c>
      <c r="U390" s="31">
        <f t="shared" si="455"/>
        <v>1697.237782589913</v>
      </c>
      <c r="V390" s="31">
        <f t="shared" si="456"/>
        <v>37.042672037215254</v>
      </c>
      <c r="W390" s="36">
        <f t="shared" si="457"/>
        <v>119.03956232012382</v>
      </c>
      <c r="X390" s="46">
        <v>0.91787527057688512</v>
      </c>
      <c r="Y390">
        <v>0.73381222977873495</v>
      </c>
      <c r="Z390" s="38">
        <v>1.0386322320998254</v>
      </c>
      <c r="AB390" s="6">
        <v>1936</v>
      </c>
      <c r="AC390" s="74">
        <f t="shared" si="458"/>
        <v>3314.397543</v>
      </c>
      <c r="AD390" s="74">
        <f t="shared" si="459"/>
        <v>373.92360784093154</v>
      </c>
      <c r="AE390" s="74">
        <f t="shared" si="460"/>
        <v>235.50435135125537</v>
      </c>
      <c r="AF390" s="74">
        <f t="shared" si="461"/>
        <v>162.41679403534852</v>
      </c>
      <c r="AG390" s="74">
        <f t="shared" si="462"/>
        <v>190.88535568648823</v>
      </c>
      <c r="AH390" s="74">
        <f t="shared" si="463"/>
        <v>197.45502375982815</v>
      </c>
      <c r="AI390" s="74">
        <f t="shared" si="464"/>
        <v>387.0629439876115</v>
      </c>
      <c r="AJ390" s="74">
        <f t="shared" si="465"/>
        <v>118.80149765956394</v>
      </c>
      <c r="AK390" s="74">
        <f t="shared" si="466"/>
        <v>203.56846488363064</v>
      </c>
      <c r="AL390" s="74">
        <f t="shared" si="467"/>
        <v>516.63139765626045</v>
      </c>
      <c r="AM390" s="74">
        <f t="shared" si="468"/>
        <v>313.24542355244466</v>
      </c>
      <c r="AN390" s="74">
        <f t="shared" si="469"/>
        <v>370.73001919416907</v>
      </c>
      <c r="AO390" s="74">
        <f t="shared" si="470"/>
        <v>159.04071460877105</v>
      </c>
      <c r="AP390" s="74">
        <f t="shared" si="471"/>
        <v>85.131948783696728</v>
      </c>
      <c r="AQ390" s="86">
        <f t="shared" si="487"/>
        <v>3314.3975429999996</v>
      </c>
      <c r="AR390" s="33">
        <f t="shared" si="472"/>
        <v>1907.3874212329622</v>
      </c>
      <c r="AS390" s="32">
        <f t="shared" si="473"/>
        <v>343.21523272208009</v>
      </c>
      <c r="AT390" s="32">
        <f t="shared" si="474"/>
        <v>272.0462220307864</v>
      </c>
      <c r="AU390" s="31">
        <f t="shared" si="475"/>
        <v>1407.0101217670378</v>
      </c>
      <c r="AV390" s="31">
        <f t="shared" si="476"/>
        <v>30.70837511885145</v>
      </c>
      <c r="AW390" s="36">
        <f t="shared" si="477"/>
        <v>98.683797163382678</v>
      </c>
      <c r="AX390" s="46">
        <v>0.91787527057688512</v>
      </c>
      <c r="AY390">
        <v>0.73381222977873495</v>
      </c>
      <c r="AZ390" s="38">
        <v>1.0386322320998254</v>
      </c>
      <c r="BB390" s="6">
        <v>1936</v>
      </c>
      <c r="BC390" s="74">
        <f t="shared" si="489"/>
        <v>3191.1175491821687</v>
      </c>
      <c r="BD390" s="74">
        <f t="shared" si="490"/>
        <v>360.01540900089537</v>
      </c>
      <c r="BE390" s="74">
        <f t="shared" si="491"/>
        <v>226.74469756742587</v>
      </c>
      <c r="BF390" s="74">
        <f t="shared" si="492"/>
        <v>156.37565349477646</v>
      </c>
      <c r="BG390" s="74">
        <f t="shared" si="493"/>
        <v>183.785318601726</v>
      </c>
      <c r="BH390" s="74">
        <f t="shared" si="494"/>
        <v>190.11062593409895</v>
      </c>
      <c r="BI390" s="74">
        <f t="shared" si="495"/>
        <v>372.66602366564143</v>
      </c>
      <c r="BJ390" s="74">
        <f t="shared" si="496"/>
        <v>114.38264092707807</v>
      </c>
      <c r="BK390" s="74">
        <f t="shared" si="497"/>
        <v>195.99667581283498</v>
      </c>
      <c r="BL390" s="74">
        <f t="shared" si="498"/>
        <v>497.41514049855311</v>
      </c>
      <c r="BM390" s="74">
        <f t="shared" si="499"/>
        <v>301.59416766717283</v>
      </c>
      <c r="BN390" s="74">
        <f t="shared" si="500"/>
        <v>356.9406068254363</v>
      </c>
      <c r="BO390" s="74">
        <f t="shared" si="501"/>
        <v>153.12514833786256</v>
      </c>
      <c r="BP390" s="74">
        <f t="shared" si="502"/>
        <v>81.965440848666532</v>
      </c>
      <c r="BQ390" s="74">
        <f t="shared" si="480"/>
        <v>3191.1175491821682</v>
      </c>
      <c r="BR390" s="128">
        <f t="shared" si="481"/>
        <v>1836.4415837324395</v>
      </c>
      <c r="BS390" s="129">
        <f t="shared" si="482"/>
        <v>330.4492409485448</v>
      </c>
      <c r="BT390" s="129">
        <f t="shared" si="483"/>
        <v>261.92738259314814</v>
      </c>
      <c r="BU390" s="130">
        <f t="shared" si="484"/>
        <v>1354.6759654497291</v>
      </c>
      <c r="BV390" s="130">
        <f t="shared" si="485"/>
        <v>29.566168052350577</v>
      </c>
      <c r="BW390" s="131">
        <f t="shared" si="486"/>
        <v>95.013224232288167</v>
      </c>
      <c r="BX390" s="46">
        <v>0.91787527057688512</v>
      </c>
      <c r="BY390">
        <v>0.73381222977873495</v>
      </c>
      <c r="BZ390" s="38">
        <v>1.0386322320998254</v>
      </c>
    </row>
    <row r="391" spans="2:78">
      <c r="B391" s="6">
        <v>1937</v>
      </c>
      <c r="C391" s="43">
        <v>4179.6260000000002</v>
      </c>
      <c r="D391" s="2">
        <f t="shared" ref="D391:P391" si="511">$C391*D1441/$Q1441</f>
        <v>409.72609245396268</v>
      </c>
      <c r="E391" s="2">
        <f t="shared" si="511"/>
        <v>296.82425560901396</v>
      </c>
      <c r="F391" s="2">
        <f t="shared" si="511"/>
        <v>205.6463614687363</v>
      </c>
      <c r="G391" s="2">
        <f t="shared" si="511"/>
        <v>225.07257946425943</v>
      </c>
      <c r="H391" s="2">
        <f t="shared" si="511"/>
        <v>249.25926528900797</v>
      </c>
      <c r="I391" s="2">
        <f t="shared" si="511"/>
        <v>449.8360105131062</v>
      </c>
      <c r="J391" s="2">
        <f t="shared" si="511"/>
        <v>169.300534251306</v>
      </c>
      <c r="K391" s="2">
        <f t="shared" si="511"/>
        <v>299.95751657603375</v>
      </c>
      <c r="L391" s="2">
        <f t="shared" si="511"/>
        <v>772.97548056379765</v>
      </c>
      <c r="M391" s="2">
        <f t="shared" si="511"/>
        <v>349.88080798388347</v>
      </c>
      <c r="N391" s="2">
        <f t="shared" si="511"/>
        <v>396.87972248918129</v>
      </c>
      <c r="O391" s="2">
        <f t="shared" si="511"/>
        <v>291.81103806178231</v>
      </c>
      <c r="P391" s="2">
        <f t="shared" si="511"/>
        <v>62.456335275929064</v>
      </c>
      <c r="Q391" s="86">
        <f t="shared" si="507"/>
        <v>4179.6260000000002</v>
      </c>
      <c r="R391" s="33">
        <f t="shared" si="452"/>
        <v>2263.5285506914461</v>
      </c>
      <c r="S391" s="32">
        <f t="shared" si="453"/>
        <v>376.23305199864092</v>
      </c>
      <c r="T391" s="32">
        <f t="shared" si="454"/>
        <v>291.35649209737522</v>
      </c>
      <c r="U391" s="31">
        <f t="shared" si="455"/>
        <v>1916.0974493085541</v>
      </c>
      <c r="V391" s="31">
        <f t="shared" si="456"/>
        <v>33.493040455321761</v>
      </c>
      <c r="W391" s="36">
        <f t="shared" si="457"/>
        <v>105.52323039180607</v>
      </c>
      <c r="X391" s="46">
        <v>0.91825504630490407</v>
      </c>
      <c r="Y391">
        <v>0.73411785885663994</v>
      </c>
      <c r="Z391" s="38">
        <v>1.2424171719599746</v>
      </c>
      <c r="AB391" s="6">
        <v>1937</v>
      </c>
      <c r="AC391" s="74">
        <f t="shared" si="458"/>
        <v>3464.9099540000002</v>
      </c>
      <c r="AD391" s="74">
        <f t="shared" si="459"/>
        <v>339.66293064433506</v>
      </c>
      <c r="AE391" s="74">
        <f t="shared" si="460"/>
        <v>246.06730789987256</v>
      </c>
      <c r="AF391" s="74">
        <f t="shared" si="461"/>
        <v>170.48083365758239</v>
      </c>
      <c r="AG391" s="74">
        <f t="shared" si="462"/>
        <v>186.58516837587106</v>
      </c>
      <c r="AH391" s="74">
        <f t="shared" si="463"/>
        <v>206.6359309245876</v>
      </c>
      <c r="AI391" s="74">
        <f t="shared" si="464"/>
        <v>372.91405271536502</v>
      </c>
      <c r="AJ391" s="74">
        <f t="shared" si="465"/>
        <v>140.35014289433266</v>
      </c>
      <c r="AK391" s="74">
        <f t="shared" si="466"/>
        <v>248.66478124153198</v>
      </c>
      <c r="AL391" s="74">
        <f t="shared" si="467"/>
        <v>640.79667338738818</v>
      </c>
      <c r="AM391" s="74">
        <f t="shared" si="468"/>
        <v>290.05118981863939</v>
      </c>
      <c r="AN391" s="74">
        <f t="shared" si="469"/>
        <v>329.01328994353128</v>
      </c>
      <c r="AO391" s="74">
        <f t="shared" si="470"/>
        <v>241.91135055321752</v>
      </c>
      <c r="AP391" s="74">
        <f t="shared" si="471"/>
        <v>51.776301943745189</v>
      </c>
      <c r="AQ391" s="86">
        <f t="shared" si="487"/>
        <v>3464.9099539999997</v>
      </c>
      <c r="AR391" s="33">
        <f t="shared" si="472"/>
        <v>1876.4651685232086</v>
      </c>
      <c r="AS391" s="32">
        <f t="shared" si="473"/>
        <v>311.8972001068733</v>
      </c>
      <c r="AT391" s="32">
        <f t="shared" si="474"/>
        <v>241.53453194872404</v>
      </c>
      <c r="AU391" s="31">
        <f t="shared" si="475"/>
        <v>1588.4447854767916</v>
      </c>
      <c r="AV391" s="31">
        <f t="shared" si="476"/>
        <v>27.765730537461764</v>
      </c>
      <c r="AW391" s="36">
        <f t="shared" si="477"/>
        <v>87.478757994807239</v>
      </c>
      <c r="AX391" s="46">
        <v>0.91825504630490407</v>
      </c>
      <c r="AY391">
        <v>0.73411785885663994</v>
      </c>
      <c r="AZ391" s="38">
        <v>1.2424171719599746</v>
      </c>
      <c r="BB391" s="6">
        <v>1937</v>
      </c>
      <c r="BC391" s="74">
        <f t="shared" si="489"/>
        <v>2788.8458339109507</v>
      </c>
      <c r="BD391" s="74">
        <f t="shared" si="490"/>
        <v>273.38879267782494</v>
      </c>
      <c r="BE391" s="74">
        <f t="shared" si="491"/>
        <v>198.05530175640538</v>
      </c>
      <c r="BF391" s="74">
        <f t="shared" si="492"/>
        <v>137.21706163207679</v>
      </c>
      <c r="BG391" s="74">
        <f t="shared" si="493"/>
        <v>150.17916090255235</v>
      </c>
      <c r="BH391" s="74">
        <f t="shared" si="494"/>
        <v>166.31767138135189</v>
      </c>
      <c r="BI391" s="74">
        <f t="shared" si="495"/>
        <v>300.15204323606912</v>
      </c>
      <c r="BJ391" s="74">
        <f t="shared" si="496"/>
        <v>112.96539202925163</v>
      </c>
      <c r="BK391" s="74">
        <f t="shared" si="497"/>
        <v>200.1459629290627</v>
      </c>
      <c r="BL391" s="74">
        <f t="shared" si="498"/>
        <v>515.76611129456603</v>
      </c>
      <c r="BM391" s="74">
        <f t="shared" si="499"/>
        <v>233.45716428006969</v>
      </c>
      <c r="BN391" s="74">
        <f t="shared" si="500"/>
        <v>264.81708186992984</v>
      </c>
      <c r="BO391" s="74">
        <f t="shared" si="501"/>
        <v>194.71024388015371</v>
      </c>
      <c r="BP391" s="74">
        <f t="shared" si="502"/>
        <v>41.673846041636331</v>
      </c>
      <c r="BQ391" s="74">
        <f t="shared" si="480"/>
        <v>2788.8458339109511</v>
      </c>
      <c r="BR391" s="128">
        <f t="shared" si="481"/>
        <v>1510.3342185483416</v>
      </c>
      <c r="BS391" s="129">
        <f t="shared" si="482"/>
        <v>251.04063847961797</v>
      </c>
      <c r="BT391" s="129">
        <f t="shared" si="483"/>
        <v>194.4069491310164</v>
      </c>
      <c r="BU391" s="130">
        <f t="shared" si="484"/>
        <v>1278.5116153626091</v>
      </c>
      <c r="BV391" s="130">
        <f t="shared" si="485"/>
        <v>22.34815419820697</v>
      </c>
      <c r="BW391" s="131">
        <f t="shared" si="486"/>
        <v>70.410132738913433</v>
      </c>
      <c r="BX391" s="46">
        <v>0.91825504630490407</v>
      </c>
      <c r="BY391">
        <v>0.73411785885663994</v>
      </c>
      <c r="BZ391" s="38">
        <v>1.2424171719599746</v>
      </c>
    </row>
    <row r="392" spans="2:78">
      <c r="B392" s="6">
        <v>1938</v>
      </c>
      <c r="C392" s="43">
        <v>4657.53</v>
      </c>
      <c r="D392" s="2">
        <f t="shared" ref="D392:P392" si="512">$C392*D1442/$Q1442</f>
        <v>407.10829731521653</v>
      </c>
      <c r="E392" s="2">
        <f t="shared" si="512"/>
        <v>189.8731209033763</v>
      </c>
      <c r="F392" s="2">
        <f t="shared" si="512"/>
        <v>238.92937756497949</v>
      </c>
      <c r="G392" s="2">
        <f t="shared" si="512"/>
        <v>231.20936904652004</v>
      </c>
      <c r="H392" s="2">
        <f t="shared" si="512"/>
        <v>338.11682878316111</v>
      </c>
      <c r="I392" s="2">
        <f t="shared" si="512"/>
        <v>451.86480239691826</v>
      </c>
      <c r="J392" s="2">
        <f t="shared" si="512"/>
        <v>142.49767622300737</v>
      </c>
      <c r="K392" s="2">
        <f t="shared" si="512"/>
        <v>421.37565483034416</v>
      </c>
      <c r="L392" s="2">
        <f t="shared" si="512"/>
        <v>873.14273560044649</v>
      </c>
      <c r="M392" s="2">
        <f t="shared" si="512"/>
        <v>433.10225004825725</v>
      </c>
      <c r="N392" s="2">
        <f t="shared" si="512"/>
        <v>419.81210880128907</v>
      </c>
      <c r="O392" s="2">
        <f t="shared" si="512"/>
        <v>266.97548446115502</v>
      </c>
      <c r="P392" s="2">
        <f t="shared" si="512"/>
        <v>243.52229402532873</v>
      </c>
      <c r="Q392" s="86">
        <f t="shared" si="507"/>
        <v>4657.5300000000007</v>
      </c>
      <c r="R392" s="33">
        <f t="shared" si="452"/>
        <v>2276.924403649014</v>
      </c>
      <c r="S392" s="32">
        <f t="shared" si="453"/>
        <v>374.07284712162993</v>
      </c>
      <c r="T392" s="32">
        <f t="shared" si="454"/>
        <v>310.36038160942149</v>
      </c>
      <c r="U392" s="31">
        <f t="shared" si="455"/>
        <v>2380.6055963509857</v>
      </c>
      <c r="V392" s="31">
        <f t="shared" si="456"/>
        <v>33.035450193586598</v>
      </c>
      <c r="W392" s="36">
        <f t="shared" si="457"/>
        <v>109.45172719186758</v>
      </c>
      <c r="X392" s="46">
        <v>0.91885340974023955</v>
      </c>
      <c r="Y392">
        <v>0.73928401564120982</v>
      </c>
      <c r="Z392" s="38">
        <v>1.435213253748026</v>
      </c>
      <c r="AB392" s="6">
        <v>1938</v>
      </c>
      <c r="AC392" s="74">
        <f t="shared" si="458"/>
        <v>3861.0923699999994</v>
      </c>
      <c r="AD392" s="74">
        <f t="shared" si="459"/>
        <v>337.49277847431449</v>
      </c>
      <c r="AE392" s="74">
        <f t="shared" si="460"/>
        <v>157.40481722889893</v>
      </c>
      <c r="AF392" s="74">
        <f t="shared" si="461"/>
        <v>198.07245400136799</v>
      </c>
      <c r="AG392" s="74">
        <f t="shared" si="462"/>
        <v>191.67256693956512</v>
      </c>
      <c r="AH392" s="74">
        <f t="shared" si="463"/>
        <v>280.29885106124055</v>
      </c>
      <c r="AI392" s="74">
        <f t="shared" si="464"/>
        <v>374.59592118704524</v>
      </c>
      <c r="AJ392" s="74">
        <f t="shared" si="465"/>
        <v>118.1305735888731</v>
      </c>
      <c r="AK392" s="74">
        <f t="shared" si="466"/>
        <v>349.3204178543553</v>
      </c>
      <c r="AL392" s="74">
        <f t="shared" si="467"/>
        <v>723.83532781277006</v>
      </c>
      <c r="AM392" s="74">
        <f t="shared" si="468"/>
        <v>359.04176529000523</v>
      </c>
      <c r="AN392" s="74">
        <f t="shared" si="469"/>
        <v>348.02423819626864</v>
      </c>
      <c r="AO392" s="74">
        <f t="shared" si="470"/>
        <v>221.32267661829749</v>
      </c>
      <c r="AP392" s="74">
        <f t="shared" si="471"/>
        <v>201.87998174699752</v>
      </c>
      <c r="AQ392" s="86">
        <f t="shared" si="487"/>
        <v>3861.0923699999994</v>
      </c>
      <c r="AR392" s="33">
        <f t="shared" si="472"/>
        <v>1887.5703306250325</v>
      </c>
      <c r="AS392" s="32">
        <f t="shared" si="473"/>
        <v>310.1063902638312</v>
      </c>
      <c r="AT392" s="32">
        <f t="shared" si="474"/>
        <v>257.28875635421042</v>
      </c>
      <c r="AU392" s="31">
        <f t="shared" si="475"/>
        <v>1973.5220393749669</v>
      </c>
      <c r="AV392" s="31">
        <f t="shared" si="476"/>
        <v>27.38638821048329</v>
      </c>
      <c r="AW392" s="36">
        <f t="shared" si="477"/>
        <v>90.735481842058221</v>
      </c>
      <c r="AX392" s="46">
        <v>0.91885340974023955</v>
      </c>
      <c r="AY392">
        <v>0.73928401564120982</v>
      </c>
      <c r="AZ392" s="38">
        <v>1.435213253748026</v>
      </c>
      <c r="BB392" s="6">
        <v>1938</v>
      </c>
      <c r="BC392" s="74">
        <f t="shared" si="489"/>
        <v>2690.2569077569806</v>
      </c>
      <c r="BD392" s="74">
        <f t="shared" si="490"/>
        <v>235.15165958296438</v>
      </c>
      <c r="BE392" s="74">
        <f t="shared" si="491"/>
        <v>109.67346965187224</v>
      </c>
      <c r="BF392" s="74">
        <f t="shared" si="492"/>
        <v>138.00907529533077</v>
      </c>
      <c r="BG392" s="74">
        <f t="shared" si="493"/>
        <v>133.54988635940802</v>
      </c>
      <c r="BH392" s="74">
        <f t="shared" si="494"/>
        <v>195.30118630750283</v>
      </c>
      <c r="BI392" s="74">
        <f t="shared" si="495"/>
        <v>261.00366632540266</v>
      </c>
      <c r="BJ392" s="74">
        <f t="shared" si="496"/>
        <v>82.30872539699439</v>
      </c>
      <c r="BK392" s="74">
        <f t="shared" si="497"/>
        <v>243.39269229998618</v>
      </c>
      <c r="BL392" s="74">
        <f t="shared" si="498"/>
        <v>504.33991319582015</v>
      </c>
      <c r="BM392" s="74">
        <f t="shared" si="499"/>
        <v>250.16614384822327</v>
      </c>
      <c r="BN392" s="74">
        <f t="shared" si="500"/>
        <v>242.48956542688791</v>
      </c>
      <c r="BO392" s="74">
        <f t="shared" si="501"/>
        <v>154.20891358153116</v>
      </c>
      <c r="BP392" s="74">
        <f t="shared" si="502"/>
        <v>140.66201048505692</v>
      </c>
      <c r="BQ392" s="74">
        <f t="shared" si="480"/>
        <v>2690.256907756981</v>
      </c>
      <c r="BR392" s="128">
        <f t="shared" si="481"/>
        <v>1315.1845732302754</v>
      </c>
      <c r="BS392" s="129">
        <f t="shared" si="482"/>
        <v>216.06990421388289</v>
      </c>
      <c r="BT392" s="129">
        <f t="shared" si="483"/>
        <v>179.26865967988158</v>
      </c>
      <c r="BU392" s="130">
        <f t="shared" si="484"/>
        <v>1375.0723345267052</v>
      </c>
      <c r="BV392" s="130">
        <f t="shared" si="485"/>
        <v>19.081755369081492</v>
      </c>
      <c r="BW392" s="131">
        <f t="shared" si="486"/>
        <v>63.220905747006327</v>
      </c>
      <c r="BX392" s="46">
        <v>0.91885340974023955</v>
      </c>
      <c r="BY392">
        <v>0.73928401564120982</v>
      </c>
      <c r="BZ392" s="38">
        <v>1.435213253748026</v>
      </c>
    </row>
    <row r="393" spans="2:78">
      <c r="B393" s="6">
        <v>1939</v>
      </c>
      <c r="C393" s="43">
        <v>5364.79</v>
      </c>
      <c r="D393" s="2">
        <f t="shared" ref="D393:P393" si="513">$C393*D1443/$Q1443</f>
        <v>487.48394842452007</v>
      </c>
      <c r="E393" s="2">
        <f t="shared" si="513"/>
        <v>193.43399413335126</v>
      </c>
      <c r="F393" s="2">
        <f t="shared" si="513"/>
        <v>188.58868077736909</v>
      </c>
      <c r="G393" s="2">
        <f t="shared" si="513"/>
        <v>414.80424808478728</v>
      </c>
      <c r="H393" s="2">
        <f t="shared" si="513"/>
        <v>336.06790605007683</v>
      </c>
      <c r="I393" s="2">
        <f t="shared" si="513"/>
        <v>424.04062666962835</v>
      </c>
      <c r="J393" s="2">
        <f t="shared" si="513"/>
        <v>196.5380230020273</v>
      </c>
      <c r="K393" s="2">
        <f t="shared" si="513"/>
        <v>531.39611487353227</v>
      </c>
      <c r="L393" s="2">
        <f t="shared" si="513"/>
        <v>1257.0643116749584</v>
      </c>
      <c r="M393" s="2">
        <f t="shared" si="513"/>
        <v>347.80416349451991</v>
      </c>
      <c r="N393" s="2">
        <f t="shared" si="513"/>
        <v>652.2738127416859</v>
      </c>
      <c r="O393" s="2">
        <f t="shared" si="513"/>
        <v>202.63251870759871</v>
      </c>
      <c r="P393" s="2">
        <f t="shared" si="513"/>
        <v>132.66165136594472</v>
      </c>
      <c r="Q393" s="86">
        <f t="shared" si="507"/>
        <v>5364.79</v>
      </c>
      <c r="R393" s="33">
        <f t="shared" si="452"/>
        <v>2685.7092365673252</v>
      </c>
      <c r="S393" s="32">
        <f t="shared" si="453"/>
        <v>448.6055369837967</v>
      </c>
      <c r="T393" s="32">
        <f t="shared" si="454"/>
        <v>483.63022086628808</v>
      </c>
      <c r="U393" s="31">
        <f t="shared" si="455"/>
        <v>2679.0807634326748</v>
      </c>
      <c r="V393" s="31">
        <f t="shared" si="456"/>
        <v>38.878411440723369</v>
      </c>
      <c r="W393" s="36">
        <f t="shared" si="457"/>
        <v>168.64359187539782</v>
      </c>
      <c r="X393" s="46">
        <v>0.92024678645035807</v>
      </c>
      <c r="Y393">
        <v>0.74145276327046994</v>
      </c>
      <c r="Z393" s="38">
        <v>1.7944677700994704</v>
      </c>
      <c r="AB393" s="6">
        <v>1939</v>
      </c>
      <c r="AC393" s="74">
        <f t="shared" si="458"/>
        <v>4447.4109099999996</v>
      </c>
      <c r="AD393" s="74">
        <f t="shared" si="459"/>
        <v>404.1241932439271</v>
      </c>
      <c r="AE393" s="74">
        <f t="shared" si="460"/>
        <v>160.35678113654819</v>
      </c>
      <c r="AF393" s="74">
        <f t="shared" si="461"/>
        <v>156.34001636443898</v>
      </c>
      <c r="AG393" s="74">
        <f t="shared" si="462"/>
        <v>343.87272166228865</v>
      </c>
      <c r="AH393" s="74">
        <f t="shared" si="463"/>
        <v>278.60029411551369</v>
      </c>
      <c r="AI393" s="74">
        <f t="shared" si="464"/>
        <v>351.52967950912188</v>
      </c>
      <c r="AJ393" s="74">
        <f t="shared" si="465"/>
        <v>162.93002106868062</v>
      </c>
      <c r="AK393" s="74">
        <f t="shared" si="466"/>
        <v>440.5273792301582</v>
      </c>
      <c r="AL393" s="74">
        <f t="shared" si="467"/>
        <v>1042.1063143785404</v>
      </c>
      <c r="AM393" s="74">
        <f t="shared" si="468"/>
        <v>288.32965153695699</v>
      </c>
      <c r="AN393" s="74">
        <f t="shared" si="469"/>
        <v>540.73499076285759</v>
      </c>
      <c r="AO393" s="74">
        <f t="shared" si="470"/>
        <v>167.98235800859931</v>
      </c>
      <c r="AP393" s="74">
        <f t="shared" si="471"/>
        <v>109.97650898236817</v>
      </c>
      <c r="AQ393" s="86">
        <f t="shared" si="487"/>
        <v>4447.4109100000005</v>
      </c>
      <c r="AR393" s="33">
        <f t="shared" si="472"/>
        <v>2226.4529571143121</v>
      </c>
      <c r="AS393" s="32">
        <f t="shared" si="473"/>
        <v>371.89399015956741</v>
      </c>
      <c r="AT393" s="32">
        <f t="shared" si="474"/>
        <v>400.92945309815281</v>
      </c>
      <c r="AU393" s="31">
        <f t="shared" si="475"/>
        <v>2220.9579528856875</v>
      </c>
      <c r="AV393" s="31">
        <f t="shared" si="476"/>
        <v>32.230203084359687</v>
      </c>
      <c r="AW393" s="36">
        <f t="shared" si="477"/>
        <v>139.80553766470479</v>
      </c>
      <c r="AX393" s="46">
        <v>0.92024678645035807</v>
      </c>
      <c r="AY393">
        <v>0.74145276327046994</v>
      </c>
      <c r="AZ393" s="38">
        <v>1.7944677700994704</v>
      </c>
      <c r="BB393" s="6">
        <v>1939</v>
      </c>
      <c r="BC393" s="74">
        <f t="shared" si="489"/>
        <v>2478.4011081756412</v>
      </c>
      <c r="BD393" s="74">
        <f t="shared" si="490"/>
        <v>225.20560133633705</v>
      </c>
      <c r="BE393" s="74">
        <f t="shared" si="491"/>
        <v>89.361750491433639</v>
      </c>
      <c r="BF393" s="74">
        <f t="shared" si="492"/>
        <v>87.123334823546472</v>
      </c>
      <c r="BG393" s="74">
        <f t="shared" si="493"/>
        <v>191.62936631802933</v>
      </c>
      <c r="BH393" s="74">
        <f t="shared" si="494"/>
        <v>155.25511171486261</v>
      </c>
      <c r="BI393" s="74">
        <f t="shared" si="495"/>
        <v>195.89634618493926</v>
      </c>
      <c r="BJ393" s="74">
        <f t="shared" si="496"/>
        <v>90.795735528673845</v>
      </c>
      <c r="BK393" s="74">
        <f t="shared" si="497"/>
        <v>245.49194283146085</v>
      </c>
      <c r="BL393" s="74">
        <f t="shared" si="498"/>
        <v>580.73281211441019</v>
      </c>
      <c r="BM393" s="74">
        <f t="shared" si="499"/>
        <v>160.67697416542308</v>
      </c>
      <c r="BN393" s="74">
        <f t="shared" si="500"/>
        <v>301.33446795362823</v>
      </c>
      <c r="BO393" s="74">
        <f t="shared" si="501"/>
        <v>93.61124273593822</v>
      </c>
      <c r="BP393" s="74">
        <f t="shared" si="502"/>
        <v>61.28642197695865</v>
      </c>
      <c r="BQ393" s="74">
        <f t="shared" si="480"/>
        <v>2478.4011081756407</v>
      </c>
      <c r="BR393" s="128">
        <f t="shared" si="481"/>
        <v>1240.7316499147244</v>
      </c>
      <c r="BS393" s="129">
        <f t="shared" si="482"/>
        <v>207.24473092038463</v>
      </c>
      <c r="BT393" s="129">
        <f t="shared" si="483"/>
        <v>223.42527393285454</v>
      </c>
      <c r="BU393" s="130">
        <f t="shared" si="484"/>
        <v>1237.6694582609168</v>
      </c>
      <c r="BV393" s="130">
        <f t="shared" si="485"/>
        <v>17.960870415952428</v>
      </c>
      <c r="BW393" s="131">
        <f t="shared" si="486"/>
        <v>77.909194020773697</v>
      </c>
      <c r="BX393" s="46">
        <v>0.92024678645035807</v>
      </c>
      <c r="BY393">
        <v>0.74145276327046994</v>
      </c>
      <c r="BZ393" s="38">
        <v>1.7944677700994704</v>
      </c>
    </row>
    <row r="394" spans="2:78">
      <c r="B394" s="6">
        <v>1940</v>
      </c>
      <c r="C394" s="43">
        <v>7805.384</v>
      </c>
      <c r="D394" s="2">
        <f t="shared" ref="D394:P394" si="514">$C394*D1444/$Q1444</f>
        <v>743.76980264406586</v>
      </c>
      <c r="E394" s="2">
        <f t="shared" si="514"/>
        <v>505.24010950923031</v>
      </c>
      <c r="F394" s="2">
        <f t="shared" si="514"/>
        <v>365.04101139242601</v>
      </c>
      <c r="G394" s="2">
        <f t="shared" si="514"/>
        <v>456.35661923261006</v>
      </c>
      <c r="H394" s="2">
        <f t="shared" si="514"/>
        <v>551.83894829464339</v>
      </c>
      <c r="I394" s="2">
        <f t="shared" si="514"/>
        <v>650.57212507323993</v>
      </c>
      <c r="J394" s="2">
        <f t="shared" si="514"/>
        <v>320.9583086105448</v>
      </c>
      <c r="K394" s="2">
        <f t="shared" si="514"/>
        <v>553.95250253761026</v>
      </c>
      <c r="L394" s="2">
        <f t="shared" si="514"/>
        <v>1253.0357297589476</v>
      </c>
      <c r="M394" s="2">
        <f t="shared" si="514"/>
        <v>607.99910389347815</v>
      </c>
      <c r="N394" s="2">
        <f t="shared" si="514"/>
        <v>1149.4695589447663</v>
      </c>
      <c r="O394" s="2">
        <f t="shared" si="514"/>
        <v>379.73524565305297</v>
      </c>
      <c r="P394" s="2">
        <f t="shared" si="514"/>
        <v>267.4149344553835</v>
      </c>
      <c r="Q394" s="86">
        <f>SUM(D394:P394)</f>
        <v>7805.3839999999991</v>
      </c>
      <c r="R394" s="33">
        <f t="shared" si="452"/>
        <v>4302.3962646556129</v>
      </c>
      <c r="S394" s="32">
        <f t="shared" si="453"/>
        <v>596.32647679425872</v>
      </c>
      <c r="T394" s="32">
        <f t="shared" si="454"/>
        <v>856.06266574865958</v>
      </c>
      <c r="U394" s="31">
        <f t="shared" si="455"/>
        <v>3502.9877353443871</v>
      </c>
      <c r="V394" s="31">
        <f t="shared" si="456"/>
        <v>147.44332584980714</v>
      </c>
      <c r="W394" s="36">
        <f t="shared" si="457"/>
        <v>293.40689319610669</v>
      </c>
      <c r="X394">
        <v>0.80176215096975811</v>
      </c>
      <c r="Y394">
        <v>0.744745834360799</v>
      </c>
      <c r="Z394" s="38">
        <v>2.1471327688362272</v>
      </c>
      <c r="AB394" s="6">
        <v>1940</v>
      </c>
      <c r="AC394" s="74">
        <f t="shared" si="458"/>
        <v>6470.6633359999996</v>
      </c>
      <c r="AD394" s="74">
        <f t="shared" si="459"/>
        <v>616.58516639193056</v>
      </c>
      <c r="AE394" s="74">
        <f t="shared" si="460"/>
        <v>418.84405078315189</v>
      </c>
      <c r="AF394" s="74">
        <f t="shared" si="461"/>
        <v>302.61899844432116</v>
      </c>
      <c r="AG394" s="74">
        <f t="shared" si="462"/>
        <v>378.31963734383373</v>
      </c>
      <c r="AH394" s="74">
        <f t="shared" si="463"/>
        <v>457.47448813625937</v>
      </c>
      <c r="AI394" s="74">
        <f t="shared" si="464"/>
        <v>539.32429168571582</v>
      </c>
      <c r="AJ394" s="74">
        <f t="shared" si="465"/>
        <v>266.07443783814165</v>
      </c>
      <c r="AK394" s="74">
        <f t="shared" si="466"/>
        <v>459.22662460367889</v>
      </c>
      <c r="AL394" s="74">
        <f t="shared" si="467"/>
        <v>1038.7666199701675</v>
      </c>
      <c r="AM394" s="74">
        <f t="shared" si="468"/>
        <v>504.03125712769338</v>
      </c>
      <c r="AN394" s="74">
        <f t="shared" si="469"/>
        <v>952.91026436521122</v>
      </c>
      <c r="AO394" s="74">
        <f t="shared" si="470"/>
        <v>314.80051864638091</v>
      </c>
      <c r="AP394" s="74">
        <f t="shared" si="471"/>
        <v>221.68698066351291</v>
      </c>
      <c r="AQ394" s="86">
        <f t="shared" si="487"/>
        <v>6470.6633359999987</v>
      </c>
      <c r="AR394" s="33">
        <f t="shared" si="472"/>
        <v>3566.6865033995032</v>
      </c>
      <c r="AS394" s="32">
        <f t="shared" si="473"/>
        <v>494.35464926244043</v>
      </c>
      <c r="AT394" s="32">
        <f t="shared" si="474"/>
        <v>709.67594990563873</v>
      </c>
      <c r="AU394" s="31">
        <f t="shared" si="475"/>
        <v>2903.9768326004964</v>
      </c>
      <c r="AV394" s="31">
        <f t="shared" si="476"/>
        <v>122.23051712949012</v>
      </c>
      <c r="AW394" s="36">
        <f t="shared" si="477"/>
        <v>243.23431445957249</v>
      </c>
      <c r="AX394">
        <v>0.80176215096975811</v>
      </c>
      <c r="AY394">
        <v>0.744745834360799</v>
      </c>
      <c r="AZ394" s="38">
        <v>2.1471327688362272</v>
      </c>
      <c r="BB394" s="6">
        <v>1940</v>
      </c>
      <c r="BC394" s="74">
        <f t="shared" si="489"/>
        <v>3013.6298182935284</v>
      </c>
      <c r="BD394" s="74">
        <f t="shared" si="490"/>
        <v>287.16676273639445</v>
      </c>
      <c r="BE394" s="74">
        <f t="shared" si="491"/>
        <v>195.0713327383898</v>
      </c>
      <c r="BF394" s="74">
        <f t="shared" si="492"/>
        <v>140.94098084504782</v>
      </c>
      <c r="BG394" s="74">
        <f t="shared" si="493"/>
        <v>176.19759841348224</v>
      </c>
      <c r="BH394" s="74">
        <f t="shared" si="494"/>
        <v>213.06297159454013</v>
      </c>
      <c r="BI394" s="74">
        <f t="shared" si="495"/>
        <v>251.18348502409393</v>
      </c>
      <c r="BJ394" s="74">
        <f t="shared" si="496"/>
        <v>123.92081276946713</v>
      </c>
      <c r="BK394" s="74">
        <f t="shared" si="497"/>
        <v>213.87900705021863</v>
      </c>
      <c r="BL394" s="74">
        <f t="shared" si="498"/>
        <v>483.79244872369588</v>
      </c>
      <c r="BM394" s="74">
        <f t="shared" si="499"/>
        <v>234.74619941685518</v>
      </c>
      <c r="BN394" s="74">
        <f t="shared" si="500"/>
        <v>443.80593421882361</v>
      </c>
      <c r="BO394" s="74">
        <f t="shared" si="501"/>
        <v>146.61437020357465</v>
      </c>
      <c r="BP394" s="74">
        <f t="shared" si="502"/>
        <v>103.24791455894459</v>
      </c>
      <c r="BQ394" s="74">
        <f t="shared" si="480"/>
        <v>3013.6298182935279</v>
      </c>
      <c r="BR394" s="128">
        <f t="shared" si="481"/>
        <v>1661.1392435376465</v>
      </c>
      <c r="BS394" s="129">
        <f t="shared" si="482"/>
        <v>230.23944137855381</v>
      </c>
      <c r="BT394" s="129">
        <f t="shared" si="483"/>
        <v>330.52262077407164</v>
      </c>
      <c r="BU394" s="130">
        <f t="shared" si="484"/>
        <v>1352.4905747558819</v>
      </c>
      <c r="BV394" s="130">
        <f t="shared" si="485"/>
        <v>56.92732135784064</v>
      </c>
      <c r="BW394" s="131">
        <f t="shared" si="486"/>
        <v>113.28331344475197</v>
      </c>
      <c r="BX394">
        <v>0.80176215096975811</v>
      </c>
      <c r="BY394">
        <v>0.744745834360799</v>
      </c>
      <c r="BZ394" s="38">
        <v>2.1471327688362272</v>
      </c>
    </row>
    <row r="395" spans="2:78">
      <c r="B395" s="28"/>
      <c r="C395" s="3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84"/>
      <c r="R395" s="30"/>
      <c r="S395" s="30"/>
      <c r="T395" s="30"/>
      <c r="U395" s="30"/>
      <c r="V395" s="30"/>
      <c r="W395" s="30"/>
      <c r="AB395" s="28"/>
      <c r="AC395" s="29"/>
      <c r="AD395" s="29"/>
      <c r="AE395" s="29"/>
      <c r="AF395" s="3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84"/>
      <c r="AR395" s="30"/>
      <c r="AS395" s="30"/>
      <c r="AT395" s="30"/>
      <c r="AU395" s="30"/>
      <c r="AV395" s="30"/>
      <c r="AW395" s="30"/>
      <c r="BB395" s="28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3"/>
      <c r="BR395" s="30"/>
      <c r="BS395" s="10"/>
      <c r="BT395" s="10"/>
      <c r="BU395" s="10"/>
      <c r="BV395" s="10"/>
      <c r="BW395" s="10"/>
    </row>
    <row r="396" spans="2:78">
      <c r="B396" s="6">
        <v>1955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83"/>
      <c r="R396" s="10"/>
      <c r="S396" s="10"/>
      <c r="T396" s="10"/>
      <c r="U396" s="10"/>
      <c r="V396" s="10"/>
      <c r="W396" s="10"/>
      <c r="AB396" s="6">
        <v>1955</v>
      </c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83"/>
      <c r="AR396" s="10"/>
      <c r="AS396" s="10"/>
      <c r="AT396" s="10"/>
      <c r="AU396" s="10"/>
      <c r="AV396" s="10"/>
      <c r="AW396" s="10"/>
      <c r="BB396" s="6">
        <v>1955</v>
      </c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10"/>
      <c r="BS396" s="10"/>
      <c r="BT396" s="10"/>
      <c r="BU396" s="10"/>
      <c r="BV396" s="10"/>
      <c r="BW396" s="10"/>
    </row>
    <row r="397" spans="2:78">
      <c r="B397" s="6">
        <v>1956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83"/>
      <c r="R397" s="10"/>
      <c r="S397" s="10"/>
      <c r="T397" s="10"/>
      <c r="U397" s="10"/>
      <c r="V397" s="10"/>
      <c r="W397" s="10"/>
      <c r="AB397" s="6">
        <v>1956</v>
      </c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83"/>
      <c r="AR397" s="10"/>
      <c r="AS397" s="10"/>
      <c r="AT397" s="10"/>
      <c r="AU397" s="10"/>
      <c r="AV397" s="10"/>
      <c r="AW397" s="10"/>
      <c r="BB397" s="6">
        <v>1956</v>
      </c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10"/>
      <c r="BS397" s="10"/>
      <c r="BT397" s="10"/>
      <c r="BU397" s="10"/>
      <c r="BV397" s="10"/>
      <c r="BW397" s="10"/>
    </row>
    <row r="398" spans="2:78">
      <c r="B398" s="6">
        <v>1957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83"/>
      <c r="R398" s="10"/>
      <c r="S398" s="10"/>
      <c r="T398" s="10"/>
      <c r="U398" s="10"/>
      <c r="V398" s="10"/>
      <c r="W398" s="10"/>
      <c r="AB398" s="6">
        <v>1957</v>
      </c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83"/>
      <c r="AR398" s="10"/>
      <c r="AS398" s="10"/>
      <c r="AT398" s="10"/>
      <c r="AU398" s="10"/>
      <c r="AV398" s="10"/>
      <c r="AW398" s="10"/>
      <c r="BB398" s="6">
        <v>1957</v>
      </c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10"/>
      <c r="BS398" s="10"/>
      <c r="BT398" s="10"/>
      <c r="BU398" s="10"/>
      <c r="BV398" s="10"/>
      <c r="BW398" s="10"/>
    </row>
    <row r="399" spans="2:78">
      <c r="B399" s="6">
        <v>1958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83"/>
      <c r="R399" s="10"/>
      <c r="S399" s="10"/>
      <c r="T399" s="10"/>
      <c r="U399" s="10"/>
      <c r="V399" s="10"/>
      <c r="W399" s="10"/>
      <c r="AB399" s="6">
        <v>1958</v>
      </c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83"/>
      <c r="AR399" s="10"/>
      <c r="AS399" s="10"/>
      <c r="AT399" s="10"/>
      <c r="AU399" s="10"/>
      <c r="AV399" s="10"/>
      <c r="AW399" s="10"/>
      <c r="BB399" s="6">
        <v>1958</v>
      </c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10"/>
      <c r="BS399" s="10"/>
      <c r="BT399" s="10"/>
      <c r="BU399" s="10"/>
      <c r="BV399" s="10"/>
      <c r="BW399" s="10"/>
    </row>
    <row r="400" spans="2:78">
      <c r="B400" s="6">
        <v>1958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83"/>
      <c r="R400" s="10"/>
      <c r="S400" s="10"/>
      <c r="T400" s="10"/>
      <c r="U400" s="10"/>
      <c r="V400" s="10"/>
      <c r="W400" s="10"/>
      <c r="AB400" s="6">
        <v>1958</v>
      </c>
      <c r="AC400" s="3"/>
      <c r="AD400" s="3"/>
      <c r="AE400" s="3"/>
      <c r="AF400" s="4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83"/>
      <c r="AR400" s="10"/>
      <c r="AS400" s="10"/>
      <c r="AT400" s="10"/>
      <c r="AU400" s="10"/>
      <c r="AV400" s="10"/>
      <c r="AW400" s="10"/>
      <c r="BB400" s="6">
        <v>1958</v>
      </c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10"/>
      <c r="BS400" s="11"/>
      <c r="BT400" s="11"/>
      <c r="BU400" s="11"/>
      <c r="BV400" s="11"/>
      <c r="BW400" s="11"/>
    </row>
    <row r="401" spans="1:78">
      <c r="B401" s="7">
        <v>1960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5"/>
      <c r="R401" s="11"/>
      <c r="S401" s="11"/>
      <c r="T401" s="11"/>
      <c r="U401" s="11"/>
      <c r="V401" s="11"/>
      <c r="W401" s="11"/>
      <c r="AB401" s="7">
        <v>1960</v>
      </c>
      <c r="AC401" s="4"/>
      <c r="AD401" s="4"/>
      <c r="AE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85"/>
      <c r="AR401" s="11"/>
      <c r="AS401" s="11"/>
      <c r="AT401" s="11"/>
      <c r="AU401" s="11"/>
      <c r="AV401" s="11"/>
      <c r="AW401" s="11"/>
      <c r="BB401" s="7">
        <v>1960</v>
      </c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3"/>
      <c r="BR401" s="11"/>
    </row>
    <row r="402" spans="1:78">
      <c r="B402" s="51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86"/>
      <c r="R402" s="20"/>
      <c r="S402" s="20"/>
      <c r="T402" s="20"/>
      <c r="U402" s="20"/>
      <c r="V402" s="20"/>
      <c r="W402" s="20"/>
      <c r="AB402" s="51"/>
      <c r="AC402" s="35"/>
      <c r="AD402" s="35"/>
      <c r="AE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86"/>
      <c r="AR402" s="20"/>
      <c r="AS402" s="20"/>
      <c r="AT402" s="20"/>
      <c r="AU402" s="20"/>
      <c r="AV402" s="20"/>
      <c r="AW402" s="20"/>
      <c r="BB402" s="51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20"/>
    </row>
    <row r="403" spans="1:78">
      <c r="B403" s="51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86"/>
      <c r="R403" s="20"/>
      <c r="S403" s="20"/>
      <c r="T403" s="20"/>
      <c r="U403" s="20"/>
      <c r="V403" s="20"/>
      <c r="W403" s="20"/>
      <c r="AB403" s="51"/>
      <c r="AC403" s="35"/>
      <c r="AD403" s="35"/>
      <c r="AE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86"/>
      <c r="AR403" s="20"/>
      <c r="AS403" s="20"/>
      <c r="AT403" s="20"/>
      <c r="AU403" s="20"/>
      <c r="AV403" s="20"/>
      <c r="AW403" s="20"/>
      <c r="BB403" s="51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20"/>
    </row>
    <row r="404" spans="1:78">
      <c r="B404" s="51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86"/>
      <c r="R404" s="20"/>
      <c r="S404" s="20"/>
      <c r="T404" s="20"/>
      <c r="U404" s="20"/>
      <c r="V404" s="20"/>
      <c r="W404" s="20"/>
      <c r="AB404" s="51"/>
      <c r="AC404" s="35"/>
      <c r="AD404" s="35"/>
      <c r="AE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86"/>
      <c r="AR404" s="20"/>
      <c r="AS404" s="20"/>
      <c r="AT404" s="20"/>
      <c r="AU404" s="20"/>
      <c r="AV404" s="20"/>
      <c r="AW404" s="20"/>
      <c r="BB404" s="51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20"/>
    </row>
    <row r="405" spans="1:78">
      <c r="B405" s="51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86"/>
      <c r="R405" s="20"/>
      <c r="S405" s="20"/>
      <c r="T405" s="20"/>
      <c r="U405" s="20"/>
      <c r="V405" s="20"/>
      <c r="W405" s="20"/>
      <c r="AB405" s="51"/>
      <c r="AC405" s="35"/>
      <c r="AD405" s="35"/>
      <c r="AE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86"/>
      <c r="AR405" s="20"/>
      <c r="AS405" s="20"/>
      <c r="AT405" s="20"/>
      <c r="AU405" s="20"/>
      <c r="AV405" s="20"/>
      <c r="AW405" s="20"/>
      <c r="BB405" s="51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20"/>
    </row>
    <row r="406" spans="1:78">
      <c r="B406" s="51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86"/>
      <c r="R406" s="20"/>
      <c r="S406" s="20"/>
      <c r="T406" s="20"/>
      <c r="U406" s="20"/>
      <c r="V406" s="20"/>
      <c r="W406" s="20"/>
      <c r="AB406" s="51"/>
      <c r="AC406" s="35"/>
      <c r="AD406" s="35"/>
      <c r="AE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86"/>
      <c r="AR406" s="20"/>
      <c r="AS406" s="20"/>
      <c r="AT406" s="20"/>
      <c r="AU406" s="20"/>
      <c r="AV406" s="20"/>
      <c r="AW406" s="20"/>
      <c r="BB406" s="51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20"/>
    </row>
    <row r="407" spans="1:78">
      <c r="B407" s="51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86"/>
      <c r="R407" s="20"/>
      <c r="S407" s="20"/>
      <c r="T407" s="20"/>
      <c r="U407" s="20"/>
      <c r="V407" s="20"/>
      <c r="W407" s="20"/>
      <c r="AB407" s="51"/>
      <c r="AC407" s="35"/>
      <c r="AD407" s="35"/>
      <c r="AE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86"/>
      <c r="AR407" s="20"/>
      <c r="AS407" s="20"/>
      <c r="AT407" s="20"/>
      <c r="AU407" s="20"/>
      <c r="AV407" s="20"/>
      <c r="AW407" s="20"/>
      <c r="BB407" s="51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20"/>
    </row>
    <row r="408" spans="1:78">
      <c r="B408" s="51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86"/>
      <c r="R408" s="20"/>
      <c r="S408" s="20"/>
      <c r="T408" s="20"/>
      <c r="U408" s="20"/>
      <c r="V408" s="20"/>
      <c r="W408" s="20"/>
      <c r="AB408" s="51"/>
      <c r="AC408" s="35"/>
      <c r="AD408" s="35"/>
      <c r="AE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86"/>
      <c r="AR408" s="20"/>
      <c r="AS408" s="20"/>
      <c r="AT408" s="20"/>
      <c r="AU408" s="20"/>
      <c r="AV408" s="20"/>
      <c r="AW408" s="20"/>
      <c r="BB408" s="51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20"/>
    </row>
    <row r="409" spans="1:78">
      <c r="B409" s="51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86"/>
      <c r="R409" s="20"/>
      <c r="S409" s="20"/>
      <c r="T409" s="20"/>
      <c r="U409" s="20"/>
      <c r="V409" s="20"/>
      <c r="W409" s="20"/>
      <c r="AB409" s="51"/>
      <c r="AC409" s="35"/>
      <c r="AD409" s="35"/>
      <c r="AE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86"/>
      <c r="AR409" s="20"/>
      <c r="AS409" s="20"/>
      <c r="AT409" s="20"/>
      <c r="AU409" s="20"/>
      <c r="AV409" s="20"/>
      <c r="AW409" s="20"/>
      <c r="BB409" s="51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20"/>
    </row>
    <row r="410" spans="1:78">
      <c r="B410" s="51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86"/>
      <c r="R410" s="20"/>
      <c r="S410" s="20"/>
      <c r="T410" s="20"/>
      <c r="U410" s="20"/>
      <c r="V410" s="20"/>
      <c r="W410" s="20"/>
      <c r="AB410" s="51"/>
      <c r="AC410" s="35"/>
      <c r="AD410" s="35"/>
      <c r="AE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86"/>
      <c r="AR410" s="20"/>
      <c r="AS410" s="20"/>
      <c r="AT410" s="20"/>
      <c r="AU410" s="20"/>
      <c r="AV410" s="20"/>
      <c r="AW410" s="20"/>
      <c r="BB410" s="51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20"/>
    </row>
    <row r="411" spans="1:78">
      <c r="B411" s="51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86"/>
      <c r="R411" s="20"/>
      <c r="S411" s="20"/>
      <c r="T411" s="20"/>
      <c r="U411" s="20"/>
      <c r="V411" s="20"/>
      <c r="W411" s="20"/>
      <c r="AB411" s="51"/>
      <c r="AC411" s="35"/>
      <c r="AD411" s="35"/>
      <c r="AE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86"/>
      <c r="AR411" s="20"/>
      <c r="AS411" s="20"/>
      <c r="AT411" s="20"/>
      <c r="AU411" s="20"/>
      <c r="AV411" s="20"/>
      <c r="AW411" s="20"/>
      <c r="BB411" s="51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20"/>
    </row>
    <row r="412" spans="1:78" ht="14.25" customHeight="1">
      <c r="A412" t="s">
        <v>152</v>
      </c>
      <c r="B412" t="s">
        <v>125</v>
      </c>
      <c r="C412" s="103" t="s">
        <v>179</v>
      </c>
      <c r="D412" s="106" t="s">
        <v>169</v>
      </c>
      <c r="E412" s="38" t="s">
        <v>106</v>
      </c>
      <c r="F412" s="38" t="s">
        <v>57</v>
      </c>
      <c r="H412" t="s">
        <v>47</v>
      </c>
      <c r="AB412" t="s">
        <v>125</v>
      </c>
      <c r="AC412" s="103" t="s">
        <v>180</v>
      </c>
      <c r="AE412" s="27" t="s">
        <v>92</v>
      </c>
      <c r="AF412" s="38"/>
      <c r="AG412" s="38" t="s">
        <v>120</v>
      </c>
      <c r="AH412" s="14"/>
      <c r="AI412" t="s">
        <v>121</v>
      </c>
      <c r="BB412" t="s">
        <v>125</v>
      </c>
      <c r="BC412" s="103" t="s">
        <v>181</v>
      </c>
      <c r="BE412" s="27" t="s">
        <v>178</v>
      </c>
      <c r="BF412" s="12"/>
      <c r="BG412" s="12" t="s">
        <v>71</v>
      </c>
      <c r="BI412" t="s">
        <v>47</v>
      </c>
      <c r="BS412" s="14"/>
      <c r="BT412" s="15"/>
      <c r="BU412" s="14" t="s">
        <v>56</v>
      </c>
      <c r="BV412" s="14"/>
      <c r="BW412" s="15"/>
    </row>
    <row r="413" spans="1:78" ht="15" customHeight="1">
      <c r="B413" s="13"/>
      <c r="C413" s="14" t="s">
        <v>49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82"/>
      <c r="R413" s="13" t="s">
        <v>55</v>
      </c>
      <c r="S413" s="14"/>
      <c r="T413" s="15"/>
      <c r="U413" s="14" t="s">
        <v>56</v>
      </c>
      <c r="V413" s="14"/>
      <c r="W413" s="15"/>
      <c r="AB413" s="13"/>
      <c r="AC413" s="14" t="s">
        <v>49</v>
      </c>
      <c r="AD413" s="14"/>
      <c r="AE413" s="14"/>
      <c r="AF413" s="1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82"/>
      <c r="AR413" s="13" t="s">
        <v>55</v>
      </c>
      <c r="AS413" s="14"/>
      <c r="AT413" s="15"/>
      <c r="AU413" s="14" t="s">
        <v>56</v>
      </c>
      <c r="AV413" s="14"/>
      <c r="AW413" s="15"/>
      <c r="BB413" s="13"/>
      <c r="BC413" s="14" t="s">
        <v>49</v>
      </c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5"/>
      <c r="BT413" s="14" t="s">
        <v>56</v>
      </c>
      <c r="BU413" s="14"/>
      <c r="BV413" s="15"/>
    </row>
    <row r="414" spans="1:78" ht="15" customHeight="1">
      <c r="A414" s="56"/>
      <c r="B414" s="1"/>
      <c r="C414" s="28" t="s">
        <v>14</v>
      </c>
      <c r="D414" s="28" t="s">
        <v>0</v>
      </c>
      <c r="E414" s="28" t="s">
        <v>1</v>
      </c>
      <c r="F414" s="28" t="s">
        <v>2</v>
      </c>
      <c r="G414" s="28" t="s">
        <v>3</v>
      </c>
      <c r="H414" s="28" t="s">
        <v>4</v>
      </c>
      <c r="I414" s="28" t="s">
        <v>5</v>
      </c>
      <c r="J414" s="28" t="s">
        <v>6</v>
      </c>
      <c r="K414" s="28" t="s">
        <v>7</v>
      </c>
      <c r="L414" s="28" t="s">
        <v>8</v>
      </c>
      <c r="M414" s="28" t="s">
        <v>9</v>
      </c>
      <c r="N414" s="28" t="s">
        <v>10</v>
      </c>
      <c r="O414" s="28" t="s">
        <v>11</v>
      </c>
      <c r="P414" s="28" t="s">
        <v>12</v>
      </c>
      <c r="Q414" s="28"/>
      <c r="R414" s="28" t="s">
        <v>13</v>
      </c>
      <c r="S414" s="28" t="s">
        <v>50</v>
      </c>
      <c r="T414" s="28" t="s">
        <v>51</v>
      </c>
      <c r="U414" s="28" t="s">
        <v>52</v>
      </c>
      <c r="V414" s="28" t="s">
        <v>53</v>
      </c>
      <c r="W414" s="28" t="s">
        <v>54</v>
      </c>
      <c r="AB414" s="1"/>
      <c r="AC414" s="28" t="s">
        <v>14</v>
      </c>
      <c r="AD414" s="1" t="s">
        <v>0</v>
      </c>
      <c r="AE414" s="1" t="s">
        <v>1</v>
      </c>
      <c r="AF414" s="1" t="s">
        <v>2</v>
      </c>
      <c r="AG414" s="1" t="s">
        <v>3</v>
      </c>
      <c r="AH414" s="1" t="s">
        <v>4</v>
      </c>
      <c r="AI414" s="1" t="s">
        <v>5</v>
      </c>
      <c r="AJ414" s="1" t="s">
        <v>6</v>
      </c>
      <c r="AK414" s="1" t="s">
        <v>7</v>
      </c>
      <c r="AL414" s="1" t="s">
        <v>8</v>
      </c>
      <c r="AM414" s="1" t="s">
        <v>9</v>
      </c>
      <c r="AN414" s="1" t="s">
        <v>10</v>
      </c>
      <c r="AO414" s="1" t="s">
        <v>11</v>
      </c>
      <c r="AP414" s="1" t="s">
        <v>12</v>
      </c>
      <c r="AQ414" s="28"/>
      <c r="AR414" s="28" t="s">
        <v>13</v>
      </c>
      <c r="AS414" s="28" t="s">
        <v>50</v>
      </c>
      <c r="AT414" s="28" t="s">
        <v>51</v>
      </c>
      <c r="AU414" s="28" t="s">
        <v>52</v>
      </c>
      <c r="AV414" s="28" t="s">
        <v>53</v>
      </c>
      <c r="AW414" s="28" t="s">
        <v>54</v>
      </c>
      <c r="BB414" s="1"/>
      <c r="BC414" s="8" t="s">
        <v>14</v>
      </c>
      <c r="BD414" s="1" t="s">
        <v>0</v>
      </c>
      <c r="BE414" s="1" t="s">
        <v>1</v>
      </c>
      <c r="BF414" s="1" t="s">
        <v>2</v>
      </c>
      <c r="BG414" s="1" t="s">
        <v>3</v>
      </c>
      <c r="BH414" s="1" t="s">
        <v>4</v>
      </c>
      <c r="BI414" s="1" t="s">
        <v>5</v>
      </c>
      <c r="BJ414" s="1" t="s">
        <v>6</v>
      </c>
      <c r="BK414" s="1" t="s">
        <v>7</v>
      </c>
      <c r="BL414" s="1" t="s">
        <v>8</v>
      </c>
      <c r="BM414" s="1" t="s">
        <v>9</v>
      </c>
      <c r="BN414" s="1" t="s">
        <v>10</v>
      </c>
      <c r="BO414" s="1" t="s">
        <v>11</v>
      </c>
      <c r="BP414" s="1" t="s">
        <v>12</v>
      </c>
      <c r="BQ414" s="1"/>
      <c r="BR414" s="8" t="s">
        <v>50</v>
      </c>
      <c r="BS414" s="8" t="s">
        <v>51</v>
      </c>
      <c r="BT414" s="8" t="s">
        <v>52</v>
      </c>
      <c r="BU414" s="8" t="s">
        <v>53</v>
      </c>
      <c r="BV414" s="8" t="s">
        <v>54</v>
      </c>
      <c r="BW414" s="8" t="s">
        <v>54</v>
      </c>
    </row>
    <row r="415" spans="1:78" ht="15" customHeight="1">
      <c r="A415" s="56">
        <v>3.6133462399419205</v>
      </c>
      <c r="B415" s="5">
        <v>1911</v>
      </c>
      <c r="C415" s="89">
        <f>C1515</f>
        <v>3.6133462399419209</v>
      </c>
      <c r="D415" s="91">
        <f t="shared" ref="D415:P415" si="515">D1515</f>
        <v>0.42026365815426253</v>
      </c>
      <c r="E415" s="91">
        <f t="shared" si="515"/>
        <v>0.15571301885703487</v>
      </c>
      <c r="F415" s="91">
        <f t="shared" si="515"/>
        <v>0.2940443169955852</v>
      </c>
      <c r="G415" s="91">
        <f t="shared" si="515"/>
        <v>0.13990372764120051</v>
      </c>
      <c r="H415" s="91">
        <f t="shared" si="515"/>
        <v>0.476023047647189</v>
      </c>
      <c r="I415" s="91">
        <f t="shared" si="515"/>
        <v>0.67929419385324685</v>
      </c>
      <c r="J415" s="91">
        <f t="shared" si="515"/>
        <v>0.3268528460779081</v>
      </c>
      <c r="K415" s="91">
        <f t="shared" si="515"/>
        <v>0.25313730803528683</v>
      </c>
      <c r="L415" s="91">
        <f t="shared" si="515"/>
        <v>0.14551206245624221</v>
      </c>
      <c r="M415" s="91">
        <f t="shared" si="515"/>
        <v>0.1760529598297409</v>
      </c>
      <c r="N415" s="91">
        <f t="shared" si="515"/>
        <v>0.18940041467257507</v>
      </c>
      <c r="O415" s="91">
        <f t="shared" si="515"/>
        <v>0.15939803763056679</v>
      </c>
      <c r="P415" s="91">
        <f t="shared" si="515"/>
        <v>0.19775064809108203</v>
      </c>
      <c r="Q415" s="86">
        <f t="shared" ref="Q415:Q444" si="516">SUM(D415:P415)</f>
        <v>3.6133462399419205</v>
      </c>
      <c r="R415" s="92">
        <v>0</v>
      </c>
      <c r="S415" s="109">
        <v>0</v>
      </c>
      <c r="T415" s="32">
        <v>0</v>
      </c>
      <c r="U415" s="31">
        <v>0</v>
      </c>
      <c r="V415" s="31">
        <v>0</v>
      </c>
      <c r="W415" s="36">
        <v>0</v>
      </c>
      <c r="X415" s="34">
        <v>0.90314241051745558</v>
      </c>
      <c r="Y415" s="34">
        <v>0.7333034807309261</v>
      </c>
      <c r="Z415" s="38">
        <v>0.55587714915230824</v>
      </c>
      <c r="AB415" s="5">
        <v>1911</v>
      </c>
      <c r="AC415" s="40">
        <v>3.7086862399419207</v>
      </c>
      <c r="AD415" s="40">
        <v>0.43135253104596505</v>
      </c>
      <c r="AE415" s="40">
        <v>0.15982158699083993</v>
      </c>
      <c r="AF415" s="40">
        <v>0.30180282761725474</v>
      </c>
      <c r="AG415" s="40">
        <v>0.14359515949067822</v>
      </c>
      <c r="AH415" s="40">
        <v>0.48858316072492508</v>
      </c>
      <c r="AI415" s="40">
        <v>0.69721772072871435</v>
      </c>
      <c r="AJ415" s="40">
        <v>0.33547702662296669</v>
      </c>
      <c r="AK415" s="40">
        <v>0.25981646617443932</v>
      </c>
      <c r="AL415" s="40">
        <v>0.14935147310591221</v>
      </c>
      <c r="AM415" s="40">
        <v>0.18069820777321982</v>
      </c>
      <c r="AN415" s="40">
        <v>0.19439784208079749</v>
      </c>
      <c r="AO415" s="40">
        <v>0.1636038368810539</v>
      </c>
      <c r="AP415" s="40">
        <v>0.2029684007051539</v>
      </c>
      <c r="AQ415" s="94">
        <v>3.7086862399419203</v>
      </c>
      <c r="AR415" s="145">
        <v>2.6586228610914668</v>
      </c>
      <c r="AS415" s="146">
        <v>0.38957276467165847</v>
      </c>
      <c r="AT415" s="146">
        <v>0.14255261424442969</v>
      </c>
      <c r="AU415" s="147">
        <v>1.0500633788504539</v>
      </c>
      <c r="AV415" s="147">
        <v>4.1779766374306582E-2</v>
      </c>
      <c r="AW415" s="147">
        <v>5.1845227836367802E-2</v>
      </c>
      <c r="AX415" s="34">
        <v>0.90314241051745558</v>
      </c>
      <c r="AY415" s="34">
        <v>0.7333034807309261</v>
      </c>
      <c r="AZ415" s="38">
        <v>0.55587714915230824</v>
      </c>
      <c r="BB415" s="5">
        <v>1911</v>
      </c>
      <c r="BC415" s="37">
        <v>6.6717731527506174</v>
      </c>
      <c r="BD415" s="37">
        <v>0.77598536242002658</v>
      </c>
      <c r="BE415" s="37">
        <v>0.28751242470492239</v>
      </c>
      <c r="BF415" s="37">
        <v>0.54293080418486839</v>
      </c>
      <c r="BG415" s="37">
        <v>0.25832175276435709</v>
      </c>
      <c r="BH415" s="37">
        <v>0.87894089812829335</v>
      </c>
      <c r="BI415" s="37">
        <v>1.2542658423573358</v>
      </c>
      <c r="BJ415" s="37">
        <v>0.60350929541636411</v>
      </c>
      <c r="BK415" s="37">
        <v>0.46739907652374213</v>
      </c>
      <c r="BL415" s="37">
        <v>0.26867712287448331</v>
      </c>
      <c r="BM415" s="37">
        <v>0.32506860202614518</v>
      </c>
      <c r="BN415" s="37">
        <v>0.34971367752253696</v>
      </c>
      <c r="BO415" s="37">
        <v>0.29431653582188727</v>
      </c>
      <c r="BP415" s="37">
        <v>0.36513175800565484</v>
      </c>
      <c r="BQ415" s="74">
        <f t="shared" ref="BQ415:BQ444" si="517">SUM(BD415:BP415)</f>
        <v>6.6717731527506183</v>
      </c>
      <c r="BR415" s="128">
        <f>SUM(BE415:BJ415)+BS415+BT415</f>
        <v>4.7827525652849152</v>
      </c>
      <c r="BS415" s="129">
        <f>BD415*$X415</f>
        <v>0.70082529074228417</v>
      </c>
      <c r="BT415" s="129">
        <f>BN415*$Y415</f>
        <v>0.25644625698648899</v>
      </c>
      <c r="BU415" s="130">
        <f>BC415-BR415</f>
        <v>1.8890205874657022</v>
      </c>
      <c r="BV415" s="130">
        <f>BD415-BS415</f>
        <v>7.5160071677742413E-2</v>
      </c>
      <c r="BW415" s="131">
        <f>BN415-BT415</f>
        <v>9.3267420536047974E-2</v>
      </c>
      <c r="BX415" s="34">
        <v>0.90314241051745558</v>
      </c>
      <c r="BY415" s="34">
        <v>0.7333034807309261</v>
      </c>
      <c r="BZ415" s="38">
        <v>0.55587714915230824</v>
      </c>
    </row>
    <row r="416" spans="1:78" ht="15" customHeight="1">
      <c r="A416" s="56">
        <v>7.9148768830540268</v>
      </c>
      <c r="B416" s="6">
        <v>1912</v>
      </c>
      <c r="C416" s="89">
        <f t="shared" ref="C416:P444" si="518">C1516</f>
        <v>7.914876883054025</v>
      </c>
      <c r="D416" s="91">
        <f t="shared" si="518"/>
        <v>0.88451844442283467</v>
      </c>
      <c r="E416" s="91">
        <f t="shared" si="518"/>
        <v>0.32772530896604979</v>
      </c>
      <c r="F416" s="91">
        <f t="shared" si="518"/>
        <v>0.61886774365068198</v>
      </c>
      <c r="G416" s="91">
        <f t="shared" si="518"/>
        <v>0.29445188785923471</v>
      </c>
      <c r="H416" s="91">
        <f t="shared" si="518"/>
        <v>1.0135085550288785</v>
      </c>
      <c r="I416" s="91">
        <f t="shared" si="518"/>
        <v>1.4348142228051508</v>
      </c>
      <c r="J416" s="91">
        <f t="shared" si="518"/>
        <v>0.68791903691536282</v>
      </c>
      <c r="K416" s="91">
        <f t="shared" si="518"/>
        <v>0.53325946428191684</v>
      </c>
      <c r="L416" s="91">
        <f t="shared" si="518"/>
        <v>0.30851985100010387</v>
      </c>
      <c r="M416" s="91">
        <f t="shared" si="518"/>
        <v>0.55951128524520466</v>
      </c>
      <c r="N416" s="91">
        <f t="shared" si="518"/>
        <v>0.4371532569576303</v>
      </c>
      <c r="O416" s="91">
        <f t="shared" si="518"/>
        <v>0.36777263148250455</v>
      </c>
      <c r="P416" s="91">
        <f t="shared" si="518"/>
        <v>0.44685519443847171</v>
      </c>
      <c r="Q416" s="86">
        <f t="shared" si="516"/>
        <v>7.9148768830540268</v>
      </c>
      <c r="R416" s="92">
        <v>2.5093853668675639</v>
      </c>
      <c r="S416" s="109">
        <v>0.36469393861707983</v>
      </c>
      <c r="T416" s="32">
        <v>0.14634668178891652</v>
      </c>
      <c r="U416" s="31">
        <v>1.1039608730743566</v>
      </c>
      <c r="V416" s="31">
        <v>3.9111634424416897E-2</v>
      </c>
      <c r="W416" s="36">
        <v>5.3225099382835567E-2</v>
      </c>
      <c r="X416" s="34">
        <v>0.90314241051745558</v>
      </c>
      <c r="Y416" s="34">
        <v>0.7333034807309261</v>
      </c>
      <c r="Z416" s="38">
        <v>0.63442790535518445</v>
      </c>
      <c r="AB416" s="6">
        <v>1912</v>
      </c>
      <c r="AC416" s="40">
        <v>8.4548168830540273</v>
      </c>
      <c r="AD416" s="40">
        <v>0.94485885096841149</v>
      </c>
      <c r="AE416" s="40">
        <v>0.35008219536335927</v>
      </c>
      <c r="AF416" s="40">
        <v>0.66108589239057935</v>
      </c>
      <c r="AG416" s="40">
        <v>0.31453891570310555</v>
      </c>
      <c r="AH416" s="40">
        <v>1.0826484566708026</v>
      </c>
      <c r="AI416" s="40">
        <v>1.5326949103898309</v>
      </c>
      <c r="AJ416" s="40">
        <v>0.7348477523306759</v>
      </c>
      <c r="AK416" s="40">
        <v>0.56963755574166419</v>
      </c>
      <c r="AL416" s="40">
        <v>0.32956657235917569</v>
      </c>
      <c r="AM416" s="40">
        <v>0.5976802331415525</v>
      </c>
      <c r="AN416" s="40">
        <v>0.4669751396033433</v>
      </c>
      <c r="AO416" s="40">
        <v>0.39286148094620493</v>
      </c>
      <c r="AP416" s="40">
        <v>0.47733892744532191</v>
      </c>
      <c r="AQ416" s="94">
        <v>8.4548168830540291</v>
      </c>
      <c r="AR416" s="145">
        <v>5.87167471839666</v>
      </c>
      <c r="AS416" s="146">
        <v>0.85334210026236446</v>
      </c>
      <c r="AT416" s="146">
        <v>0.34243449528594178</v>
      </c>
      <c r="AU416" s="147">
        <v>2.5831421646573673</v>
      </c>
      <c r="AV416" s="147">
        <v>9.1516750706047034E-2</v>
      </c>
      <c r="AW416" s="147">
        <v>0.12454064431740153</v>
      </c>
      <c r="AX416" s="34">
        <v>0.90314241051745558</v>
      </c>
      <c r="AY416" s="34">
        <v>0.7333034807309261</v>
      </c>
      <c r="AZ416" s="38">
        <v>0.63442790535518445</v>
      </c>
      <c r="BB416" s="6">
        <v>1912</v>
      </c>
      <c r="BC416" s="37">
        <v>13.326678747399358</v>
      </c>
      <c r="BD416" s="37">
        <v>1.4893084667192127</v>
      </c>
      <c r="BE416" s="37">
        <v>0.55180768753758669</v>
      </c>
      <c r="BF416" s="37">
        <v>1.0420189383385814</v>
      </c>
      <c r="BG416" s="37">
        <v>0.49578354458890161</v>
      </c>
      <c r="BH416" s="37">
        <v>1.7064956436061587</v>
      </c>
      <c r="BI416" s="37">
        <v>2.4158693169900078</v>
      </c>
      <c r="BJ416" s="37">
        <v>1.1582840952105842</v>
      </c>
      <c r="BK416" s="37">
        <v>0.89787594608208887</v>
      </c>
      <c r="BL416" s="37">
        <v>0.51947048605100032</v>
      </c>
      <c r="BM416" s="37">
        <v>0.94207746553478167</v>
      </c>
      <c r="BN416" s="37">
        <v>0.73605706126988102</v>
      </c>
      <c r="BO416" s="37">
        <v>0.61923739108900233</v>
      </c>
      <c r="BP416" s="37">
        <v>0.75239270438156991</v>
      </c>
      <c r="BQ416" s="74">
        <f t="shared" si="517"/>
        <v>13.326678747399358</v>
      </c>
      <c r="BR416" s="128">
        <f t="shared" ref="BR416:BR444" si="519">SUM(BE416:BJ416)+BS416+BT416</f>
        <v>9.2550700699544475</v>
      </c>
      <c r="BS416" s="129">
        <f t="shared" ref="BS416:BS444" si="520">BD416*$X416</f>
        <v>1.3450576386368456</v>
      </c>
      <c r="BT416" s="129">
        <f t="shared" ref="BT416:BT444" si="521">BN416*$Y416</f>
        <v>0.53975320504578028</v>
      </c>
      <c r="BU416" s="130">
        <f t="shared" ref="BU416:BU444" si="522">BC416-BR416</f>
        <v>4.0716086774449103</v>
      </c>
      <c r="BV416" s="130">
        <f t="shared" ref="BV416:BV444" si="523">BD416-BS416</f>
        <v>0.14425082808236711</v>
      </c>
      <c r="BW416" s="131">
        <f t="shared" ref="BW416:BW444" si="524">BN416-BT416</f>
        <v>0.19630385622410074</v>
      </c>
      <c r="BX416" s="34">
        <v>0.90314241051745558</v>
      </c>
      <c r="BY416" s="34">
        <v>0.7333034807309261</v>
      </c>
      <c r="BZ416" s="38">
        <v>0.63442790535518445</v>
      </c>
    </row>
    <row r="417" spans="1:78" ht="15" customHeight="1">
      <c r="A417" s="56">
        <v>12.592211668380827</v>
      </c>
      <c r="B417" s="6">
        <v>1913</v>
      </c>
      <c r="C417" s="89">
        <f t="shared" si="518"/>
        <v>12.592211668380831</v>
      </c>
      <c r="D417" s="91">
        <f t="shared" si="518"/>
        <v>1.4900961534458581</v>
      </c>
      <c r="E417" s="91">
        <f t="shared" si="518"/>
        <v>0.55209953546623769</v>
      </c>
      <c r="F417" s="91">
        <f t="shared" si="518"/>
        <v>1.0425700561929307</v>
      </c>
      <c r="G417" s="91">
        <f t="shared" si="518"/>
        <v>0.49604576166890135</v>
      </c>
      <c r="H417" s="91">
        <f t="shared" si="518"/>
        <v>1.6795642848707488</v>
      </c>
      <c r="I417" s="91">
        <f t="shared" si="518"/>
        <v>2.4048968006583262</v>
      </c>
      <c r="J417" s="91">
        <f t="shared" si="518"/>
        <v>1.1588967050411665</v>
      </c>
      <c r="K417" s="91">
        <f t="shared" si="518"/>
        <v>0.89718413650491113</v>
      </c>
      <c r="L417" s="91">
        <f t="shared" si="518"/>
        <v>0.51432845124749271</v>
      </c>
      <c r="M417" s="91">
        <f t="shared" si="518"/>
        <v>0.49048295169458006</v>
      </c>
      <c r="N417" s="91">
        <f t="shared" si="518"/>
        <v>0.6442777664522894</v>
      </c>
      <c r="O417" s="91">
        <f t="shared" si="518"/>
        <v>0.54231328915573296</v>
      </c>
      <c r="P417" s="91">
        <f t="shared" si="518"/>
        <v>0.67945577598165285</v>
      </c>
      <c r="Q417" s="86">
        <f t="shared" si="516"/>
        <v>12.592211668380829</v>
      </c>
      <c r="R417" s="92">
        <v>5.7527046567030622</v>
      </c>
      <c r="S417" s="109">
        <v>0.84588763921959942</v>
      </c>
      <c r="T417" s="32">
        <v>0.29696074171675529</v>
      </c>
      <c r="U417" s="31">
        <v>2.1621722263509646</v>
      </c>
      <c r="V417" s="31">
        <v>9.071729635744652E-2</v>
      </c>
      <c r="W417" s="36">
        <v>0.1080022095306018</v>
      </c>
      <c r="X417" s="34">
        <v>0.90314241051745558</v>
      </c>
      <c r="Y417" s="34">
        <v>0.7333034807309261</v>
      </c>
      <c r="Z417" s="38">
        <v>0.63773837527238131</v>
      </c>
      <c r="AB417" s="6">
        <v>1913</v>
      </c>
      <c r="AC417" s="40">
        <v>12.703181668380827</v>
      </c>
      <c r="AD417" s="40">
        <v>1.5032277600692678</v>
      </c>
      <c r="AE417" s="40">
        <v>0.55696496237170567</v>
      </c>
      <c r="AF417" s="40">
        <v>1.0517577987581417</v>
      </c>
      <c r="AG417" s="40">
        <v>0.50041720964182723</v>
      </c>
      <c r="AH417" s="40">
        <v>1.6943655964751361</v>
      </c>
      <c r="AI417" s="40">
        <v>2.4260901704171247</v>
      </c>
      <c r="AJ417" s="40">
        <v>1.1691095866814378</v>
      </c>
      <c r="AK417" s="40">
        <v>0.90509065255228238</v>
      </c>
      <c r="AL417" s="40">
        <v>0.51886101706976595</v>
      </c>
      <c r="AM417" s="40">
        <v>0.49480537690334764</v>
      </c>
      <c r="AN417" s="40">
        <v>0.64995552232441589</v>
      </c>
      <c r="AO417" s="40">
        <v>0.54709247388376014</v>
      </c>
      <c r="AP417" s="40">
        <v>0.68544354123261442</v>
      </c>
      <c r="AQ417" s="94">
        <v>12.703181668380825</v>
      </c>
      <c r="AR417" s="145">
        <v>9.2329487139718687</v>
      </c>
      <c r="AS417" s="146">
        <v>1.3576287427857139</v>
      </c>
      <c r="AT417" s="146">
        <v>0.47661464684078131</v>
      </c>
      <c r="AU417" s="147">
        <v>3.4702329544089583</v>
      </c>
      <c r="AV417" s="147">
        <v>0.14559901728355396</v>
      </c>
      <c r="AW417" s="147">
        <v>0.17334087548363458</v>
      </c>
      <c r="AX417" s="34">
        <v>0.90314241051745558</v>
      </c>
      <c r="AY417" s="34">
        <v>0.7333034807309261</v>
      </c>
      <c r="AZ417" s="38">
        <v>0.63773837527238131</v>
      </c>
      <c r="BB417" s="6">
        <v>1913</v>
      </c>
      <c r="BC417" s="37">
        <v>19.919111285964615</v>
      </c>
      <c r="BD417" s="37">
        <v>2.357122949402616</v>
      </c>
      <c r="BE417" s="37">
        <v>0.87334396669139303</v>
      </c>
      <c r="BF417" s="37">
        <v>1.6491994829524421</v>
      </c>
      <c r="BG417" s="37">
        <v>0.78467476483298737</v>
      </c>
      <c r="BH417" s="37">
        <v>2.6568349376050389</v>
      </c>
      <c r="BI417" s="37">
        <v>3.8042091623872083</v>
      </c>
      <c r="BJ417" s="37">
        <v>1.833211912615585</v>
      </c>
      <c r="BK417" s="37">
        <v>1.4192193658813672</v>
      </c>
      <c r="BL417" s="37">
        <v>0.81359541339841401</v>
      </c>
      <c r="BM417" s="37">
        <v>0.77587518030730662</v>
      </c>
      <c r="BN417" s="37">
        <v>1.0191569890189163</v>
      </c>
      <c r="BO417" s="37">
        <v>0.85786349872719225</v>
      </c>
      <c r="BP417" s="37">
        <v>1.0748036621441481</v>
      </c>
      <c r="BQ417" s="74">
        <f t="shared" si="517"/>
        <v>19.919111285964615</v>
      </c>
      <c r="BR417" s="128">
        <f t="shared" si="519"/>
        <v>14.477643296952968</v>
      </c>
      <c r="BS417" s="129">
        <f t="shared" si="520"/>
        <v>2.128817702409493</v>
      </c>
      <c r="BT417" s="129">
        <f t="shared" si="521"/>
        <v>0.74735136745882158</v>
      </c>
      <c r="BU417" s="130">
        <f t="shared" si="522"/>
        <v>5.4414679890116471</v>
      </c>
      <c r="BV417" s="130">
        <f t="shared" si="523"/>
        <v>0.22830524699312305</v>
      </c>
      <c r="BW417" s="131">
        <f t="shared" si="524"/>
        <v>0.27180562156009469</v>
      </c>
      <c r="BX417" s="34">
        <v>0.90314241051745558</v>
      </c>
      <c r="BY417" s="34">
        <v>0.7333034807309261</v>
      </c>
      <c r="BZ417" s="38">
        <v>0.63773837527238131</v>
      </c>
    </row>
    <row r="418" spans="1:78" ht="15" customHeight="1">
      <c r="A418" s="56">
        <v>19.430395063222218</v>
      </c>
      <c r="B418" s="6">
        <v>1914</v>
      </c>
      <c r="C418" s="89">
        <f t="shared" si="518"/>
        <v>19.430395063222218</v>
      </c>
      <c r="D418" s="91">
        <f t="shared" si="518"/>
        <v>2.3037324561102119</v>
      </c>
      <c r="E418" s="91">
        <f t="shared" si="518"/>
        <v>0.85356211135482007</v>
      </c>
      <c r="F418" s="91">
        <f t="shared" si="518"/>
        <v>1.6118439542751091</v>
      </c>
      <c r="G418" s="91">
        <f t="shared" si="518"/>
        <v>0.76690132930678701</v>
      </c>
      <c r="H418" s="91">
        <f t="shared" si="518"/>
        <v>2.5952468483231215</v>
      </c>
      <c r="I418" s="91">
        <f t="shared" si="518"/>
        <v>3.7174210596850195</v>
      </c>
      <c r="J418" s="91">
        <f t="shared" si="518"/>
        <v>1.7916883729339308</v>
      </c>
      <c r="K418" s="91">
        <f t="shared" si="518"/>
        <v>1.3870139926231886</v>
      </c>
      <c r="L418" s="91">
        <f t="shared" si="518"/>
        <v>0.79489271603846012</v>
      </c>
      <c r="M418" s="91">
        <f t="shared" si="518"/>
        <v>0.73541684290469467</v>
      </c>
      <c r="N418" s="91">
        <f t="shared" si="518"/>
        <v>0.99140693832785221</v>
      </c>
      <c r="O418" s="91">
        <f t="shared" si="518"/>
        <v>0.83452193283694442</v>
      </c>
      <c r="P418" s="91">
        <f t="shared" si="518"/>
        <v>1.0467465085020788</v>
      </c>
      <c r="Q418" s="86">
        <f t="shared" si="516"/>
        <v>19.430395063222221</v>
      </c>
      <c r="R418" s="92">
        <v>9.1664410120561808</v>
      </c>
      <c r="S418" s="109">
        <v>1.3483686984819316</v>
      </c>
      <c r="T418" s="32">
        <v>0.47114662547470076</v>
      </c>
      <c r="U418" s="31">
        <v>3.4257706563246462</v>
      </c>
      <c r="V418" s="31">
        <v>0.14460592299485575</v>
      </c>
      <c r="W418" s="36">
        <v>0.17135220052989097</v>
      </c>
      <c r="X418" s="34">
        <v>0.90314241051745558</v>
      </c>
      <c r="Y418" s="34">
        <v>0.7333034807309261</v>
      </c>
      <c r="Z418" s="38">
        <v>0.65430042055617232</v>
      </c>
      <c r="AB418" s="6">
        <v>1914</v>
      </c>
      <c r="AC418" s="40">
        <v>19.563835063222218</v>
      </c>
      <c r="AD418" s="40">
        <v>2.3195535476496838</v>
      </c>
      <c r="AE418" s="40">
        <v>0.85942402655358907</v>
      </c>
      <c r="AF418" s="40">
        <v>1.6229134387893782</v>
      </c>
      <c r="AG418" s="40">
        <v>0.77216809372664164</v>
      </c>
      <c r="AH418" s="40">
        <v>2.6130699413849676</v>
      </c>
      <c r="AI418" s="40">
        <v>3.742950785899557</v>
      </c>
      <c r="AJ418" s="40">
        <v>1.8039929553012155</v>
      </c>
      <c r="AK418" s="40">
        <v>1.3965394369887518</v>
      </c>
      <c r="AL418" s="40">
        <v>0.80035171384488879</v>
      </c>
      <c r="AM418" s="40">
        <v>0.74046738475924245</v>
      </c>
      <c r="AN418" s="40">
        <v>0.99821551537530873</v>
      </c>
      <c r="AO418" s="40">
        <v>0.84025308788322239</v>
      </c>
      <c r="AP418" s="40">
        <v>1.0539351350657713</v>
      </c>
      <c r="AQ418" s="94">
        <v>19.563835063222218</v>
      </c>
      <c r="AR418" s="145">
        <v>14.241401335948328</v>
      </c>
      <c r="AS418" s="146">
        <v>2.0948871823486512</v>
      </c>
      <c r="AT418" s="146">
        <v>0.7319949119443292</v>
      </c>
      <c r="AU418" s="147">
        <v>5.3224337272738893</v>
      </c>
      <c r="AV418" s="147">
        <v>0.22466636530103257</v>
      </c>
      <c r="AW418" s="147">
        <v>0.26622060343097953</v>
      </c>
      <c r="AX418" s="34">
        <v>0.90314241051745558</v>
      </c>
      <c r="AY418" s="34">
        <v>0.7333034807309261</v>
      </c>
      <c r="AZ418" s="38">
        <v>0.65430042055617232</v>
      </c>
      <c r="BB418" s="6">
        <v>1914</v>
      </c>
      <c r="BC418" s="37">
        <v>29.90038589092217</v>
      </c>
      <c r="BD418" s="37">
        <v>3.545089495247463</v>
      </c>
      <c r="BE418" s="37">
        <v>1.3135006482542932</v>
      </c>
      <c r="BF418" s="37">
        <v>2.4803796357181915</v>
      </c>
      <c r="BG418" s="37">
        <v>1.1801430496869905</v>
      </c>
      <c r="BH418" s="37">
        <v>3.993685254189185</v>
      </c>
      <c r="BI418" s="37">
        <v>5.7205385604336794</v>
      </c>
      <c r="BJ418" s="37">
        <v>2.7571325015621642</v>
      </c>
      <c r="BK418" s="37">
        <v>2.1344009465891176</v>
      </c>
      <c r="BL418" s="37">
        <v>1.2232174834376066</v>
      </c>
      <c r="BM418" s="37">
        <v>1.1316932734504832</v>
      </c>
      <c r="BN418" s="37">
        <v>1.5256226100646544</v>
      </c>
      <c r="BO418" s="37">
        <v>1.2842007455367146</v>
      </c>
      <c r="BP418" s="37">
        <v>1.6107816867516287</v>
      </c>
      <c r="BQ418" s="74">
        <f t="shared" si="517"/>
        <v>29.900385890922177</v>
      </c>
      <c r="BR418" s="128">
        <f t="shared" si="519"/>
        <v>21.76584469232462</v>
      </c>
      <c r="BS418" s="129">
        <f t="shared" si="520"/>
        <v>3.2017206722379035</v>
      </c>
      <c r="BT418" s="129">
        <f t="shared" si="521"/>
        <v>1.1187443702422115</v>
      </c>
      <c r="BU418" s="130">
        <f t="shared" si="522"/>
        <v>8.1345411985975495</v>
      </c>
      <c r="BV418" s="130">
        <f t="shared" si="523"/>
        <v>0.34336882300955951</v>
      </c>
      <c r="BW418" s="131">
        <f t="shared" si="524"/>
        <v>0.40687823982244287</v>
      </c>
      <c r="BX418" s="34">
        <v>0.90314241051745558</v>
      </c>
      <c r="BY418" s="34">
        <v>0.7333034807309261</v>
      </c>
      <c r="BZ418" s="38">
        <v>0.65430042055617232</v>
      </c>
    </row>
    <row r="419" spans="1:78" ht="15" customHeight="1">
      <c r="A419" s="56">
        <v>20.224756488595801</v>
      </c>
      <c r="B419" s="6">
        <v>1915</v>
      </c>
      <c r="C419" s="89">
        <f t="shared" si="518"/>
        <v>20.224756488595798</v>
      </c>
      <c r="D419" s="91">
        <f t="shared" si="518"/>
        <v>2.3929210744871057</v>
      </c>
      <c r="E419" s="91">
        <f t="shared" si="518"/>
        <v>0.88660762634449941</v>
      </c>
      <c r="F419" s="91">
        <f t="shared" si="518"/>
        <v>1.6742462245299099</v>
      </c>
      <c r="G419" s="91">
        <f t="shared" si="518"/>
        <v>0.79659178655188101</v>
      </c>
      <c r="H419" s="91">
        <f t="shared" si="518"/>
        <v>2.6973023205347517</v>
      </c>
      <c r="I419" s="91">
        <f t="shared" si="518"/>
        <v>3.862036192230061</v>
      </c>
      <c r="J419" s="91">
        <f t="shared" si="518"/>
        <v>1.8610532899059893</v>
      </c>
      <c r="K419" s="91">
        <f t="shared" si="518"/>
        <v>1.4407782745760895</v>
      </c>
      <c r="L419" s="91">
        <f t="shared" si="518"/>
        <v>0.82597451975432634</v>
      </c>
      <c r="M419" s="91">
        <f t="shared" si="518"/>
        <v>0.7895665439405376</v>
      </c>
      <c r="N419" s="91">
        <f t="shared" si="518"/>
        <v>1.035024124255657</v>
      </c>
      <c r="O419" s="91">
        <f t="shared" si="518"/>
        <v>0.87121808094271758</v>
      </c>
      <c r="P419" s="91">
        <f t="shared" si="518"/>
        <v>1.0914364305422735</v>
      </c>
      <c r="Q419" s="86">
        <f t="shared" si="516"/>
        <v>20.224756488595798</v>
      </c>
      <c r="R419" s="92">
        <v>14.120685069130181</v>
      </c>
      <c r="S419" s="109">
        <v>2.0762657544265006</v>
      </c>
      <c r="T419" s="32">
        <v>0.7291763064361827</v>
      </c>
      <c r="U419" s="31">
        <v>5.3097099940920369</v>
      </c>
      <c r="V419" s="31">
        <v>0.22266930857968026</v>
      </c>
      <c r="W419" s="36">
        <v>0.26519549950338595</v>
      </c>
      <c r="X419" s="34">
        <v>0.90314241051745558</v>
      </c>
      <c r="Y419" s="34">
        <v>0.7333034807309261</v>
      </c>
      <c r="Z419" s="38">
        <v>0.55111112802632034</v>
      </c>
      <c r="AB419" s="6">
        <v>1915</v>
      </c>
      <c r="AC419" s="40">
        <v>20.406146488595802</v>
      </c>
      <c r="AD419" s="40">
        <v>2.414382492524251</v>
      </c>
      <c r="AE419" s="40">
        <v>0.89455935409129894</v>
      </c>
      <c r="AF419" s="40">
        <v>1.6892620553923845</v>
      </c>
      <c r="AG419" s="40">
        <v>0.80373618822831772</v>
      </c>
      <c r="AH419" s="40">
        <v>2.7214936460618446</v>
      </c>
      <c r="AI419" s="40">
        <v>3.8966736794751426</v>
      </c>
      <c r="AJ419" s="40">
        <v>1.8777445393876038</v>
      </c>
      <c r="AK419" s="40">
        <v>1.4537001988213938</v>
      </c>
      <c r="AL419" s="40">
        <v>0.83338244667906936</v>
      </c>
      <c r="AM419" s="40">
        <v>0.79664793824489599</v>
      </c>
      <c r="AN419" s="40">
        <v>1.0443069567092691</v>
      </c>
      <c r="AO419" s="40">
        <v>0.87903178430133722</v>
      </c>
      <c r="AP419" s="40">
        <v>1.1012252086789942</v>
      </c>
      <c r="AQ419" s="94">
        <v>20.406146488595805</v>
      </c>
      <c r="AR419" s="145">
        <v>14.829794613152513</v>
      </c>
      <c r="AS419" s="146">
        <v>2.1805312242094947</v>
      </c>
      <c r="AT419" s="146">
        <v>0.76579392630642762</v>
      </c>
      <c r="AU419" s="147">
        <v>5.5763518754432884</v>
      </c>
      <c r="AV419" s="147">
        <v>0.23385126831475622</v>
      </c>
      <c r="AW419" s="147">
        <v>0.27851303040284148</v>
      </c>
      <c r="AX419" s="34">
        <v>0.90314241051745558</v>
      </c>
      <c r="AY419" s="34">
        <v>0.7333034807309261</v>
      </c>
      <c r="AZ419" s="38">
        <v>0.55111112802632034</v>
      </c>
      <c r="BB419" s="6">
        <v>1915</v>
      </c>
      <c r="BC419" s="37">
        <v>37.027280798476696</v>
      </c>
      <c r="BD419" s="37">
        <v>4.3809358398746454</v>
      </c>
      <c r="BE419" s="37">
        <v>1.6231923265548287</v>
      </c>
      <c r="BF419" s="37">
        <v>3.0651931515919375</v>
      </c>
      <c r="BG419" s="37">
        <v>1.4583922322648732</v>
      </c>
      <c r="BH419" s="37">
        <v>4.9381939642704324</v>
      </c>
      <c r="BI419" s="37">
        <v>7.0705770239664671</v>
      </c>
      <c r="BJ419" s="37">
        <v>3.4071976483442104</v>
      </c>
      <c r="BK419" s="37">
        <v>2.6377623765781899</v>
      </c>
      <c r="BL419" s="37">
        <v>1.512185844738138</v>
      </c>
      <c r="BM419" s="37">
        <v>1.4455304887381064</v>
      </c>
      <c r="BN419" s="37">
        <v>1.8949117584491859</v>
      </c>
      <c r="BO419" s="37">
        <v>1.5950173015910429</v>
      </c>
      <c r="BP419" s="37">
        <v>1.9981908415146377</v>
      </c>
      <c r="BQ419" s="74">
        <f t="shared" si="517"/>
        <v>37.027280798476696</v>
      </c>
      <c r="BR419" s="128">
        <f t="shared" si="519"/>
        <v>26.908900689888196</v>
      </c>
      <c r="BS419" s="129">
        <f t="shared" si="520"/>
        <v>3.9566089547467009</v>
      </c>
      <c r="BT419" s="129">
        <f t="shared" si="521"/>
        <v>1.3895453881487478</v>
      </c>
      <c r="BU419" s="130">
        <f t="shared" si="522"/>
        <v>10.1183801085885</v>
      </c>
      <c r="BV419" s="130">
        <f t="shared" si="523"/>
        <v>0.42432688512794448</v>
      </c>
      <c r="BW419" s="131">
        <f t="shared" si="524"/>
        <v>0.50536637030043807</v>
      </c>
      <c r="BX419" s="34">
        <v>0.90314241051745558</v>
      </c>
      <c r="BY419" s="34">
        <v>0.7333034807309261</v>
      </c>
      <c r="BZ419" s="38">
        <v>0.55111112802632034</v>
      </c>
    </row>
    <row r="420" spans="1:78" ht="15" customHeight="1">
      <c r="A420" s="56">
        <v>29.301933974630451</v>
      </c>
      <c r="B420" s="6">
        <v>1916</v>
      </c>
      <c r="C420" s="89">
        <f t="shared" si="518"/>
        <v>29.301933974630451</v>
      </c>
      <c r="D420" s="91">
        <f t="shared" si="518"/>
        <v>3.4714186448692974</v>
      </c>
      <c r="E420" s="91">
        <f t="shared" si="518"/>
        <v>1.286204663242098</v>
      </c>
      <c r="F420" s="91">
        <f t="shared" si="518"/>
        <v>2.4288346247194532</v>
      </c>
      <c r="G420" s="91">
        <f t="shared" si="518"/>
        <v>1.1556183819304</v>
      </c>
      <c r="H420" s="91">
        <f t="shared" si="518"/>
        <v>3.9115520878483117</v>
      </c>
      <c r="I420" s="91">
        <f t="shared" si="518"/>
        <v>5.602037992304</v>
      </c>
      <c r="J420" s="91">
        <f t="shared" si="518"/>
        <v>2.6998362622802881</v>
      </c>
      <c r="K420" s="91">
        <f t="shared" si="518"/>
        <v>2.0900818002016814</v>
      </c>
      <c r="L420" s="91">
        <f t="shared" si="518"/>
        <v>1.1979650462107327</v>
      </c>
      <c r="M420" s="91">
        <f t="shared" si="518"/>
        <v>1.1221439469093839</v>
      </c>
      <c r="N420" s="91">
        <f t="shared" si="518"/>
        <v>1.4967662698442803</v>
      </c>
      <c r="O420" s="91">
        <f t="shared" si="518"/>
        <v>1.2599005204321618</v>
      </c>
      <c r="P420" s="91">
        <f t="shared" si="518"/>
        <v>1.5795737338383653</v>
      </c>
      <c r="Q420" s="86">
        <f t="shared" si="516"/>
        <v>29.301933974630455</v>
      </c>
      <c r="R420" s="92">
        <v>14.71330077016337</v>
      </c>
      <c r="S420" s="109">
        <v>2.1639650602580853</v>
      </c>
      <c r="T420" s="32">
        <v>0.75757345697247624</v>
      </c>
      <c r="U420" s="31">
        <v>5.5114557184324315</v>
      </c>
      <c r="V420" s="31">
        <v>0.23207462856379291</v>
      </c>
      <c r="W420" s="36">
        <v>0.27552331248150053</v>
      </c>
      <c r="X420" s="34">
        <v>0.90314241051745558</v>
      </c>
      <c r="Y420" s="34">
        <v>0.7333034807309261</v>
      </c>
      <c r="Z420" s="38">
        <v>0.53595561664066571</v>
      </c>
      <c r="AB420" s="6">
        <v>1916</v>
      </c>
      <c r="AC420" s="40">
        <v>29.52625397463045</v>
      </c>
      <c r="AD420" s="40">
        <v>3.4979939771013364</v>
      </c>
      <c r="AE420" s="40">
        <v>1.2960511610981189</v>
      </c>
      <c r="AF420" s="40">
        <v>2.4474284889841389</v>
      </c>
      <c r="AG420" s="40">
        <v>1.164465180768288</v>
      </c>
      <c r="AH420" s="40">
        <v>3.9414968473002241</v>
      </c>
      <c r="AI420" s="40">
        <v>5.6449242114703404</v>
      </c>
      <c r="AJ420" s="40">
        <v>2.7205047707438954</v>
      </c>
      <c r="AK420" s="40">
        <v>2.1060823532650788</v>
      </c>
      <c r="AL420" s="40">
        <v>1.2071360285560842</v>
      </c>
      <c r="AM420" s="40">
        <v>1.1307344833015773</v>
      </c>
      <c r="AN420" s="40">
        <v>1.508224715213182</v>
      </c>
      <c r="AO420" s="40">
        <v>1.2695456477806855</v>
      </c>
      <c r="AP420" s="40">
        <v>1.5916661090475035</v>
      </c>
      <c r="AQ420" s="94">
        <v>29.52625397463045</v>
      </c>
      <c r="AR420" s="145">
        <v>21.480043806210087</v>
      </c>
      <c r="AS420" s="146">
        <v>3.1591867124548423</v>
      </c>
      <c r="AT420" s="146">
        <v>1.1059864333902361</v>
      </c>
      <c r="AU420" s="147">
        <v>8.0462101684203624</v>
      </c>
      <c r="AV420" s="147">
        <v>0.33880726464649413</v>
      </c>
      <c r="AW420" s="147">
        <v>0.40223828182294596</v>
      </c>
      <c r="AX420" s="34">
        <v>0.90314241051745558</v>
      </c>
      <c r="AY420" s="34">
        <v>0.7333034807309261</v>
      </c>
      <c r="AZ420" s="38">
        <v>0.53595561664066571</v>
      </c>
      <c r="BB420" s="6">
        <v>1916</v>
      </c>
      <c r="BC420" s="37">
        <v>55.090856514759658</v>
      </c>
      <c r="BD420" s="37">
        <v>6.5266486039021867</v>
      </c>
      <c r="BE420" s="37">
        <v>2.4182061365858645</v>
      </c>
      <c r="BF420" s="37">
        <v>4.5664760532307849</v>
      </c>
      <c r="BG420" s="37">
        <v>2.1726895746835879</v>
      </c>
      <c r="BH420" s="37">
        <v>7.3541478527741999</v>
      </c>
      <c r="BI420" s="37">
        <v>10.532447158315742</v>
      </c>
      <c r="BJ420" s="37">
        <v>5.0759889182537892</v>
      </c>
      <c r="BK420" s="37">
        <v>3.9295835100411174</v>
      </c>
      <c r="BL420" s="37">
        <v>2.252305957949154</v>
      </c>
      <c r="BM420" s="37">
        <v>2.1097539575925075</v>
      </c>
      <c r="BN420" s="37">
        <v>2.8140851003048248</v>
      </c>
      <c r="BO420" s="37">
        <v>2.3687514569548007</v>
      </c>
      <c r="BP420" s="37">
        <v>2.9697722341711077</v>
      </c>
      <c r="BQ420" s="74">
        <f t="shared" si="517"/>
        <v>55.090856514759672</v>
      </c>
      <c r="BR420" s="128">
        <f t="shared" si="519"/>
        <v>40.07802724569914</v>
      </c>
      <c r="BS420" s="129">
        <f t="shared" si="520"/>
        <v>5.8944931527286073</v>
      </c>
      <c r="BT420" s="129">
        <f t="shared" si="521"/>
        <v>2.0635783991265653</v>
      </c>
      <c r="BU420" s="130">
        <f t="shared" si="522"/>
        <v>15.012829269060518</v>
      </c>
      <c r="BV420" s="130">
        <f t="shared" si="523"/>
        <v>0.63215545117357941</v>
      </c>
      <c r="BW420" s="131">
        <f t="shared" si="524"/>
        <v>0.75050670117825957</v>
      </c>
      <c r="BX420" s="34">
        <v>0.90314241051745558</v>
      </c>
      <c r="BY420" s="34">
        <v>0.7333034807309261</v>
      </c>
      <c r="BZ420" s="38">
        <v>0.53595561664066571</v>
      </c>
    </row>
    <row r="421" spans="1:78" ht="15" customHeight="1">
      <c r="A421" s="56">
        <v>30.150745154980136</v>
      </c>
      <c r="B421" s="6">
        <v>1917</v>
      </c>
      <c r="C421" s="89">
        <f t="shared" si="518"/>
        <v>30.150745154980129</v>
      </c>
      <c r="D421" s="91">
        <f t="shared" si="518"/>
        <v>3.5546568654295627</v>
      </c>
      <c r="E421" s="91">
        <f t="shared" si="518"/>
        <v>1.3170454803249996</v>
      </c>
      <c r="F421" s="91">
        <f t="shared" si="518"/>
        <v>2.487073602174855</v>
      </c>
      <c r="G421" s="91">
        <f t="shared" si="518"/>
        <v>1.1833279806850157</v>
      </c>
      <c r="H421" s="91">
        <f t="shared" si="518"/>
        <v>4.0108319177479093</v>
      </c>
      <c r="I421" s="91">
        <f t="shared" si="518"/>
        <v>5.7387799239697692</v>
      </c>
      <c r="J421" s="91">
        <f t="shared" si="518"/>
        <v>2.7645733594922408</v>
      </c>
      <c r="K421" s="91">
        <f t="shared" si="518"/>
        <v>2.1404281461098127</v>
      </c>
      <c r="L421" s="91">
        <f t="shared" si="518"/>
        <v>1.227758067888773</v>
      </c>
      <c r="M421" s="91">
        <f t="shared" si="518"/>
        <v>1.2381901477131443</v>
      </c>
      <c r="N421" s="91">
        <f t="shared" si="518"/>
        <v>1.5508288727945179</v>
      </c>
      <c r="O421" s="91">
        <f t="shared" si="518"/>
        <v>1.3053423345932087</v>
      </c>
      <c r="P421" s="91">
        <f t="shared" si="518"/>
        <v>1.6319084560563237</v>
      </c>
      <c r="Q421" s="86">
        <f t="shared" si="516"/>
        <v>30.150745154980129</v>
      </c>
      <c r="R421" s="92">
        <v>21.234117186944275</v>
      </c>
      <c r="S421" s="109">
        <v>3.1199824884956793</v>
      </c>
      <c r="T421" s="32">
        <v>1.1052126826405917</v>
      </c>
      <c r="U421" s="31">
        <v>8.0678167876861764</v>
      </c>
      <c r="V421" s="31">
        <v>0.33460280410295384</v>
      </c>
      <c r="W421" s="36">
        <v>0.40195687496052868</v>
      </c>
      <c r="X421" s="46">
        <v>0.90314241051745558</v>
      </c>
      <c r="Y421">
        <v>0.7333034807309261</v>
      </c>
      <c r="Z421" s="38">
        <v>0.68456393979820251</v>
      </c>
      <c r="AB421" s="6">
        <v>1917</v>
      </c>
      <c r="AC421" s="40">
        <v>30.529605154980135</v>
      </c>
      <c r="AD421" s="40">
        <v>3.5993230019749216</v>
      </c>
      <c r="AE421" s="40">
        <v>1.3335948507671267</v>
      </c>
      <c r="AF421" s="40">
        <v>2.5183249924830098</v>
      </c>
      <c r="AG421" s="40">
        <v>1.1981971202853112</v>
      </c>
      <c r="AH421" s="40">
        <v>4.0612301341948749</v>
      </c>
      <c r="AI421" s="40">
        <v>5.810890717610838</v>
      </c>
      <c r="AJ421" s="40">
        <v>2.7993116804721536</v>
      </c>
      <c r="AK421" s="40">
        <v>2.1673237536069707</v>
      </c>
      <c r="AL421" s="40">
        <v>1.2431854949460281</v>
      </c>
      <c r="AM421" s="40">
        <v>1.253748659350298</v>
      </c>
      <c r="AN421" s="40">
        <v>1.5703158547489222</v>
      </c>
      <c r="AO421" s="40">
        <v>1.3217446488425568</v>
      </c>
      <c r="AP421" s="40">
        <v>1.6524142456971276</v>
      </c>
      <c r="AQ421" s="94">
        <v>30.529605154980143</v>
      </c>
      <c r="AR421" s="145">
        <v>22.123768830182218</v>
      </c>
      <c r="AS421" s="146">
        <v>3.2507012522345553</v>
      </c>
      <c r="AT421" s="146">
        <v>1.151518082134344</v>
      </c>
      <c r="AU421" s="147">
        <v>8.4058363247979173</v>
      </c>
      <c r="AV421" s="147">
        <v>0.3486217497403663</v>
      </c>
      <c r="AW421" s="147">
        <v>0.41879777261457818</v>
      </c>
      <c r="AX421" s="46">
        <v>0.90314241051745558</v>
      </c>
      <c r="AY421">
        <v>0.7333034807309261</v>
      </c>
      <c r="AZ421" s="38">
        <v>0.68456393979820251</v>
      </c>
      <c r="BB421" s="6">
        <v>1917</v>
      </c>
      <c r="BC421" s="37">
        <v>44.597156496411031</v>
      </c>
      <c r="BD421" s="37">
        <v>5.2578331879940086</v>
      </c>
      <c r="BE421" s="37">
        <v>1.9480939226221106</v>
      </c>
      <c r="BF421" s="37">
        <v>3.6787286710213922</v>
      </c>
      <c r="BG421" s="37">
        <v>1.750307094233621</v>
      </c>
      <c r="BH421" s="37">
        <v>5.9325797023314646</v>
      </c>
      <c r="BI421" s="37">
        <v>8.4884557596238377</v>
      </c>
      <c r="BJ421" s="37">
        <v>4.0891895084297634</v>
      </c>
      <c r="BK421" s="37">
        <v>3.1659917030480162</v>
      </c>
      <c r="BL421" s="37">
        <v>1.8160253888226972</v>
      </c>
      <c r="BM421" s="37">
        <v>1.8314558895986854</v>
      </c>
      <c r="BN421" s="37">
        <v>2.2938921603317639</v>
      </c>
      <c r="BO421" s="37">
        <v>1.9307833381235127</v>
      </c>
      <c r="BP421" s="37">
        <v>2.4138201702301618</v>
      </c>
      <c r="BQ421" s="74">
        <f t="shared" si="517"/>
        <v>44.597156496411031</v>
      </c>
      <c r="BR421" s="128">
        <f t="shared" si="519"/>
        <v>32.318045903358446</v>
      </c>
      <c r="BS421" s="129">
        <f t="shared" si="520"/>
        <v>4.7485721395035867</v>
      </c>
      <c r="BT421" s="129">
        <f t="shared" si="521"/>
        <v>1.6821191055926661</v>
      </c>
      <c r="BU421" s="130">
        <f t="shared" si="522"/>
        <v>12.279110593052586</v>
      </c>
      <c r="BV421" s="130">
        <f t="shared" si="523"/>
        <v>0.50926104849042186</v>
      </c>
      <c r="BW421" s="131">
        <f t="shared" si="524"/>
        <v>0.61177305473909782</v>
      </c>
      <c r="BX421" s="46">
        <v>0.90314241051745558</v>
      </c>
      <c r="BY421">
        <v>0.7333034807309261</v>
      </c>
      <c r="BZ421" s="38">
        <v>0.68456393979820251</v>
      </c>
    </row>
    <row r="422" spans="1:78" ht="15" customHeight="1">
      <c r="A422" s="56">
        <v>36.720713090124434</v>
      </c>
      <c r="B422" s="6">
        <v>1918</v>
      </c>
      <c r="C422" s="89">
        <f t="shared" si="518"/>
        <v>36.720713090124427</v>
      </c>
      <c r="D422" s="91">
        <f t="shared" si="518"/>
        <v>4.3042938574200429</v>
      </c>
      <c r="E422" s="91">
        <f t="shared" si="518"/>
        <v>1.594795499402067</v>
      </c>
      <c r="F422" s="91">
        <f t="shared" si="518"/>
        <v>3.011569339618696</v>
      </c>
      <c r="G422" s="91">
        <f t="shared" si="518"/>
        <v>1.4328784890915951</v>
      </c>
      <c r="H422" s="91">
        <f t="shared" si="518"/>
        <v>4.8646106622753482</v>
      </c>
      <c r="I422" s="91">
        <f t="shared" si="518"/>
        <v>6.9525181732225914</v>
      </c>
      <c r="J422" s="91">
        <f t="shared" si="518"/>
        <v>3.3475906620909659</v>
      </c>
      <c r="K422" s="91">
        <f t="shared" si="518"/>
        <v>2.5921530683509757</v>
      </c>
      <c r="L422" s="91">
        <f t="shared" si="518"/>
        <v>1.4882235088468263</v>
      </c>
      <c r="M422" s="91">
        <f t="shared" si="518"/>
        <v>1.6282693016070997</v>
      </c>
      <c r="N422" s="91">
        <f t="shared" si="518"/>
        <v>1.9041721316314335</v>
      </c>
      <c r="O422" s="91">
        <f t="shared" si="518"/>
        <v>1.6026602074364669</v>
      </c>
      <c r="P422" s="91">
        <f t="shared" si="518"/>
        <v>1.99697818913032</v>
      </c>
      <c r="Q422" s="86">
        <f t="shared" si="516"/>
        <v>36.72071309012442</v>
      </c>
      <c r="R422" s="92">
        <v>21.75455608683836</v>
      </c>
      <c r="S422" s="109">
        <v>3.1993385015436093</v>
      </c>
      <c r="T422" s="32">
        <v>1.1450088601998414</v>
      </c>
      <c r="U422" s="31">
        <v>8.3961890681417763</v>
      </c>
      <c r="V422" s="31">
        <v>0.33484306101760808</v>
      </c>
      <c r="W422" s="36">
        <v>0.41847408554597298</v>
      </c>
      <c r="X422" s="46">
        <v>0.90525584068325349</v>
      </c>
      <c r="Y422">
        <v>0.7323449630936959</v>
      </c>
      <c r="Z422" s="38">
        <v>1.1049866863756583</v>
      </c>
      <c r="AB422" s="6">
        <v>1918</v>
      </c>
      <c r="AC422" s="40">
        <v>37.397543090124437</v>
      </c>
      <c r="AD422" s="40">
        <v>4.3836298769675812</v>
      </c>
      <c r="AE422" s="40">
        <v>1.6241905014874325</v>
      </c>
      <c r="AF422" s="40">
        <v>3.0670780785457277</v>
      </c>
      <c r="AG422" s="40">
        <v>1.4592890641093417</v>
      </c>
      <c r="AH422" s="40">
        <v>4.9542743468140165</v>
      </c>
      <c r="AI422" s="40">
        <v>7.0806658174045838</v>
      </c>
      <c r="AJ422" s="40">
        <v>3.4092928894486474</v>
      </c>
      <c r="AK422" s="40">
        <v>2.6399311971946622</v>
      </c>
      <c r="AL422" s="40">
        <v>1.5156541939487369</v>
      </c>
      <c r="AM422" s="40">
        <v>1.658281287177803</v>
      </c>
      <c r="AN422" s="40">
        <v>1.9392695117037917</v>
      </c>
      <c r="AO422" s="40">
        <v>1.632200170495925</v>
      </c>
      <c r="AP422" s="40">
        <v>2.0337861548261875</v>
      </c>
      <c r="AQ422" s="94">
        <v>37.397543090124444</v>
      </c>
      <c r="AR422" s="145">
        <v>26.983311506305707</v>
      </c>
      <c r="AS422" s="146">
        <v>3.9683065495185148</v>
      </c>
      <c r="AT422" s="146">
        <v>1.4202142589774429</v>
      </c>
      <c r="AU422" s="147">
        <v>10.414231583818729</v>
      </c>
      <c r="AV422" s="147">
        <v>0.41532332744906642</v>
      </c>
      <c r="AW422" s="147">
        <v>0.51905525272634878</v>
      </c>
      <c r="AX422" s="46">
        <v>0.90525584068325349</v>
      </c>
      <c r="AY422">
        <v>0.7323449630936959</v>
      </c>
      <c r="AZ422" s="38">
        <v>1.1049866863756583</v>
      </c>
      <c r="BB422" s="6">
        <v>1918</v>
      </c>
      <c r="BC422" s="37">
        <v>33.844338172786394</v>
      </c>
      <c r="BD422" s="37">
        <v>3.9671336596333382</v>
      </c>
      <c r="BE422" s="37">
        <v>1.4698733672663113</v>
      </c>
      <c r="BF422" s="37">
        <v>2.7756697129136487</v>
      </c>
      <c r="BG422" s="37">
        <v>1.32063949919233</v>
      </c>
      <c r="BH422" s="37">
        <v>4.4835602165162465</v>
      </c>
      <c r="BI422" s="37">
        <v>6.407919574695577</v>
      </c>
      <c r="BJ422" s="37">
        <v>3.0853701057983627</v>
      </c>
      <c r="BK422" s="37">
        <v>2.3891067917330311</v>
      </c>
      <c r="BL422" s="37">
        <v>1.3716492810606276</v>
      </c>
      <c r="BM422" s="37">
        <v>1.5007251287496899</v>
      </c>
      <c r="BN422" s="37">
        <v>1.7550161785791012</v>
      </c>
      <c r="BO422" s="37">
        <v>1.4771220238404137</v>
      </c>
      <c r="BP422" s="37">
        <v>1.840552632807712</v>
      </c>
      <c r="BQ422" s="74">
        <f t="shared" si="517"/>
        <v>33.844338172786387</v>
      </c>
      <c r="BR422" s="128">
        <f t="shared" si="519"/>
        <v>24.419580651067033</v>
      </c>
      <c r="BS422" s="129">
        <f t="shared" si="520"/>
        <v>3.5912709161542096</v>
      </c>
      <c r="BT422" s="129">
        <f t="shared" si="521"/>
        <v>1.2852772585303511</v>
      </c>
      <c r="BU422" s="130">
        <f t="shared" si="522"/>
        <v>9.4247575217193607</v>
      </c>
      <c r="BV422" s="130">
        <f t="shared" si="523"/>
        <v>0.37586274347912862</v>
      </c>
      <c r="BW422" s="131">
        <f t="shared" si="524"/>
        <v>0.46973892004875006</v>
      </c>
      <c r="BX422" s="46">
        <v>0.90525584068325349</v>
      </c>
      <c r="BY422">
        <v>0.7323449630936959</v>
      </c>
      <c r="BZ422" s="38">
        <v>1.1049866863756583</v>
      </c>
    </row>
    <row r="423" spans="1:78" ht="15" customHeight="1">
      <c r="A423" s="56">
        <v>42.547542702724499</v>
      </c>
      <c r="B423" s="6">
        <v>1919</v>
      </c>
      <c r="C423" s="89">
        <f t="shared" si="518"/>
        <v>42.547542702724499</v>
      </c>
      <c r="D423" s="91">
        <f t="shared" si="518"/>
        <v>5.0307391780430537</v>
      </c>
      <c r="E423" s="91">
        <f t="shared" si="518"/>
        <v>1.8639527099150317</v>
      </c>
      <c r="F423" s="91">
        <f t="shared" si="518"/>
        <v>3.5198386462614915</v>
      </c>
      <c r="G423" s="91">
        <f t="shared" si="518"/>
        <v>1.6747086029040077</v>
      </c>
      <c r="H423" s="91">
        <f t="shared" si="518"/>
        <v>5.6717105906889707</v>
      </c>
      <c r="I423" s="91">
        <f t="shared" si="518"/>
        <v>8.1197876018673192</v>
      </c>
      <c r="J423" s="91">
        <f t="shared" si="518"/>
        <v>3.9125710403811431</v>
      </c>
      <c r="K423" s="91">
        <f t="shared" si="518"/>
        <v>3.0290534419271387</v>
      </c>
      <c r="L423" s="91">
        <f t="shared" si="518"/>
        <v>1.7366870338186462</v>
      </c>
      <c r="M423" s="91">
        <f t="shared" si="518"/>
        <v>1.6771212172191146</v>
      </c>
      <c r="N423" s="91">
        <f t="shared" si="518"/>
        <v>2.1794779174796948</v>
      </c>
      <c r="O423" s="91">
        <f t="shared" si="518"/>
        <v>1.8345346153932018</v>
      </c>
      <c r="P423" s="91">
        <f t="shared" si="518"/>
        <v>2.2973601068256873</v>
      </c>
      <c r="Q423" s="86">
        <f t="shared" si="516"/>
        <v>42.547542702724499</v>
      </c>
      <c r="R423" s="92">
        <v>26.681433570925634</v>
      </c>
      <c r="S423" s="109">
        <v>3.9204510658385661</v>
      </c>
      <c r="T423" s="32">
        <v>1.3896143622161534</v>
      </c>
      <c r="U423" s="31">
        <v>10.0392795191988</v>
      </c>
      <c r="V423" s="31">
        <v>0.42133504573253111</v>
      </c>
      <c r="W423" s="36">
        <v>0.49138694150682238</v>
      </c>
      <c r="X423" s="46">
        <v>0.90295812946435794</v>
      </c>
      <c r="Y423">
        <v>0.73876310423908598</v>
      </c>
      <c r="Z423" s="38">
        <v>1.5447475388595528</v>
      </c>
      <c r="AB423" s="6">
        <v>1919</v>
      </c>
      <c r="AC423" s="40">
        <v>42.957592702724497</v>
      </c>
      <c r="AD423" s="40">
        <v>5.0792226971588228</v>
      </c>
      <c r="AE423" s="40">
        <v>1.8819164690453967</v>
      </c>
      <c r="AF423" s="40">
        <v>3.5537609304926581</v>
      </c>
      <c r="AG423" s="40">
        <v>1.6908485305942809</v>
      </c>
      <c r="AH423" s="40">
        <v>5.7263714425262044</v>
      </c>
      <c r="AI423" s="40">
        <v>8.1980416841161734</v>
      </c>
      <c r="AJ423" s="40">
        <v>3.950278265127769</v>
      </c>
      <c r="AK423" s="40">
        <v>3.0582458061616702</v>
      </c>
      <c r="AL423" s="40">
        <v>1.7534242758068124</v>
      </c>
      <c r="AM423" s="40">
        <v>1.6932843963696853</v>
      </c>
      <c r="AN423" s="40">
        <v>2.2004825363905143</v>
      </c>
      <c r="AO423" s="40">
        <v>1.8522148589808958</v>
      </c>
      <c r="AP423" s="40">
        <v>2.3195008099536154</v>
      </c>
      <c r="AQ423" s="94">
        <v>42.957592702724497</v>
      </c>
      <c r="AR423" s="145">
        <v>31.213178057069676</v>
      </c>
      <c r="AS423" s="146">
        <v>4.5863254257594415</v>
      </c>
      <c r="AT423" s="146">
        <v>1.6256353094077538</v>
      </c>
      <c r="AU423" s="147">
        <v>11.744414645654821</v>
      </c>
      <c r="AV423" s="147">
        <v>0.49289727139938133</v>
      </c>
      <c r="AW423" s="147">
        <v>0.57484722698276047</v>
      </c>
      <c r="AX423" s="46">
        <v>0.90295812946435794</v>
      </c>
      <c r="AY423">
        <v>0.73876310423908598</v>
      </c>
      <c r="AZ423" s="38">
        <v>1.5447475388595528</v>
      </c>
      <c r="BB423" s="6">
        <v>1919</v>
      </c>
      <c r="BC423" s="37">
        <v>27.808811227780932</v>
      </c>
      <c r="BD423" s="37">
        <v>3.2880600676720815</v>
      </c>
      <c r="BE423" s="37">
        <v>1.2182679834109118</v>
      </c>
      <c r="BF423" s="37">
        <v>2.3005448081932585</v>
      </c>
      <c r="BG423" s="37">
        <v>1.0945792034357864</v>
      </c>
      <c r="BH423" s="37">
        <v>3.7069950257074606</v>
      </c>
      <c r="BI423" s="37">
        <v>5.3070430461203877</v>
      </c>
      <c r="BJ423" s="37">
        <v>2.5572322763136799</v>
      </c>
      <c r="BK423" s="37">
        <v>1.979770628681172</v>
      </c>
      <c r="BL423" s="37">
        <v>1.1350879232352233</v>
      </c>
      <c r="BM423" s="37">
        <v>1.0961560732569888</v>
      </c>
      <c r="BN423" s="37">
        <v>1.4244933110656215</v>
      </c>
      <c r="BO423" s="37">
        <v>1.1990404984547429</v>
      </c>
      <c r="BP423" s="37">
        <v>1.5015403822336191</v>
      </c>
      <c r="BQ423" s="74">
        <f t="shared" si="517"/>
        <v>27.808811227780932</v>
      </c>
      <c r="BR423" s="128">
        <f t="shared" si="519"/>
        <v>20.206006011903767</v>
      </c>
      <c r="BS423" s="129">
        <f t="shared" si="520"/>
        <v>2.968980568271633</v>
      </c>
      <c r="BT423" s="129">
        <f t="shared" si="521"/>
        <v>1.0523631004506524</v>
      </c>
      <c r="BU423" s="130">
        <f t="shared" si="522"/>
        <v>7.6028052158771651</v>
      </c>
      <c r="BV423" s="130">
        <f t="shared" si="523"/>
        <v>0.31907949940044844</v>
      </c>
      <c r="BW423" s="131">
        <f t="shared" si="524"/>
        <v>0.37213021061496909</v>
      </c>
      <c r="BX423" s="46">
        <v>0.90295812946435794</v>
      </c>
      <c r="BY423">
        <v>0.73876310423908598</v>
      </c>
      <c r="BZ423" s="38">
        <v>1.5447475388595528</v>
      </c>
    </row>
    <row r="424" spans="1:78" ht="15" customHeight="1">
      <c r="A424" s="56">
        <v>59.815374997479189</v>
      </c>
      <c r="B424" s="6">
        <v>1920</v>
      </c>
      <c r="C424" s="89">
        <f t="shared" si="518"/>
        <v>59.815374997479189</v>
      </c>
      <c r="D424" s="91">
        <f t="shared" si="518"/>
        <v>7.0527457256302215</v>
      </c>
      <c r="E424" s="91">
        <f t="shared" si="518"/>
        <v>2.6131317968155661</v>
      </c>
      <c r="F424" s="91">
        <f t="shared" si="518"/>
        <v>4.9345684776656391</v>
      </c>
      <c r="G424" s="91">
        <f t="shared" si="518"/>
        <v>2.3478247475755576</v>
      </c>
      <c r="H424" s="91">
        <f t="shared" si="518"/>
        <v>7.9575997644032235</v>
      </c>
      <c r="I424" s="91">
        <f t="shared" si="518"/>
        <v>11.386130070428344</v>
      </c>
      <c r="J424" s="91">
        <f t="shared" si="518"/>
        <v>5.4851519239379147</v>
      </c>
      <c r="K424" s="91">
        <f t="shared" si="518"/>
        <v>4.2467840855709857</v>
      </c>
      <c r="L424" s="91">
        <f t="shared" si="518"/>
        <v>2.4359318268568932</v>
      </c>
      <c r="M424" s="91">
        <f t="shared" si="518"/>
        <v>2.452833050232146</v>
      </c>
      <c r="N424" s="91">
        <f t="shared" si="518"/>
        <v>3.0761947362735964</v>
      </c>
      <c r="O424" s="91">
        <f t="shared" si="518"/>
        <v>2.589255077317286</v>
      </c>
      <c r="P424" s="91">
        <f t="shared" si="518"/>
        <v>3.2372237147718166</v>
      </c>
      <c r="Q424" s="86">
        <f t="shared" si="516"/>
        <v>59.815374997479189</v>
      </c>
      <c r="R424" s="92">
        <v>30.868283298048187</v>
      </c>
      <c r="S424" s="109">
        <v>4.5488606862724366</v>
      </c>
      <c r="T424" s="32">
        <v>1.6194490615598609</v>
      </c>
      <c r="U424" s="31">
        <v>11.679259404676312</v>
      </c>
      <c r="V424" s="31">
        <v>0.4678595122610627</v>
      </c>
      <c r="W424" s="36">
        <v>0.56869281515683689</v>
      </c>
      <c r="X424" s="46">
        <v>0.90673996281518188</v>
      </c>
      <c r="Y424">
        <v>0.74010240322708909</v>
      </c>
      <c r="Z424" s="38">
        <v>1.8801527439944632</v>
      </c>
      <c r="AB424" s="6">
        <v>1920</v>
      </c>
      <c r="AC424" s="40">
        <v>60.560604997479189</v>
      </c>
      <c r="AD424" s="40">
        <v>7.140614734180831</v>
      </c>
      <c r="AE424" s="40">
        <v>2.6456883796176123</v>
      </c>
      <c r="AF424" s="40">
        <v>4.9960474614012709</v>
      </c>
      <c r="AG424" s="40">
        <v>2.377075913128051</v>
      </c>
      <c r="AH424" s="40">
        <v>8.0567422018229689</v>
      </c>
      <c r="AI424" s="40">
        <v>11.527988007668442</v>
      </c>
      <c r="AJ424" s="40">
        <v>5.5534905370193925</v>
      </c>
      <c r="AK424" s="40">
        <v>4.2996940757570119</v>
      </c>
      <c r="AL424" s="40">
        <v>2.4662807041381116</v>
      </c>
      <c r="AM424" s="40">
        <v>2.4833924970984667</v>
      </c>
      <c r="AN424" s="40">
        <v>3.1145205447034487</v>
      </c>
      <c r="AO424" s="40">
        <v>2.6215141839658775</v>
      </c>
      <c r="AP424" s="40">
        <v>3.2775557569777054</v>
      </c>
      <c r="AQ424" s="94">
        <v>60.560604997479189</v>
      </c>
      <c r="AR424" s="145">
        <v>43.936777379241569</v>
      </c>
      <c r="AS424" s="146">
        <v>6.4746807385486669</v>
      </c>
      <c r="AT424" s="146">
        <v>2.305064140035165</v>
      </c>
      <c r="AU424" s="147">
        <v>16.62382761823762</v>
      </c>
      <c r="AV424" s="147">
        <v>0.66593399563216416</v>
      </c>
      <c r="AW424" s="147">
        <v>0.80945640466828372</v>
      </c>
      <c r="AX424" s="46">
        <v>0.90673996281518188</v>
      </c>
      <c r="AY424">
        <v>0.74010240322708909</v>
      </c>
      <c r="AZ424" s="38">
        <v>1.8801527439944632</v>
      </c>
      <c r="BB424" s="6">
        <v>1920</v>
      </c>
      <c r="BC424" s="37">
        <v>32.210470766761027</v>
      </c>
      <c r="BD424" s="37">
        <v>3.7978907601997784</v>
      </c>
      <c r="BE424" s="37">
        <v>1.4071667251867721</v>
      </c>
      <c r="BF424" s="37">
        <v>2.6572561603622473</v>
      </c>
      <c r="BG424" s="37">
        <v>1.2642993611667177</v>
      </c>
      <c r="BH424" s="37">
        <v>4.2851530161885059</v>
      </c>
      <c r="BI424" s="37">
        <v>6.1314103572121219</v>
      </c>
      <c r="BJ424" s="37">
        <v>2.9537443459092421</v>
      </c>
      <c r="BK424" s="37">
        <v>2.2868855147492599</v>
      </c>
      <c r="BL424" s="37">
        <v>1.3117448632914765</v>
      </c>
      <c r="BM424" s="37">
        <v>1.3208461413738095</v>
      </c>
      <c r="BN424" s="37">
        <v>1.6565252768168821</v>
      </c>
      <c r="BO424" s="37">
        <v>1.3943091551148983</v>
      </c>
      <c r="BP424" s="37">
        <v>1.7432390891893181</v>
      </c>
      <c r="BQ424" s="74">
        <f t="shared" si="517"/>
        <v>32.210470766761034</v>
      </c>
      <c r="BR424" s="128">
        <f t="shared" si="519"/>
        <v>23.368727631083871</v>
      </c>
      <c r="BS424" s="129">
        <f t="shared" si="520"/>
        <v>3.44369932667967</v>
      </c>
      <c r="BT424" s="129">
        <f t="shared" si="521"/>
        <v>1.2259983383785935</v>
      </c>
      <c r="BU424" s="130">
        <f t="shared" si="522"/>
        <v>8.8417431356771559</v>
      </c>
      <c r="BV424" s="130">
        <f t="shared" si="523"/>
        <v>0.3541914335201084</v>
      </c>
      <c r="BW424" s="131">
        <f t="shared" si="524"/>
        <v>0.4305269384382886</v>
      </c>
      <c r="BX424" s="46">
        <v>0.90673996281518188</v>
      </c>
      <c r="BY424">
        <v>0.74010240322708909</v>
      </c>
      <c r="BZ424" s="38">
        <v>1.8801527439944632</v>
      </c>
    </row>
    <row r="425" spans="1:78" ht="15" customHeight="1">
      <c r="A425" s="56">
        <v>54.404077681650428</v>
      </c>
      <c r="B425" s="6">
        <v>1921</v>
      </c>
      <c r="C425" s="89">
        <f t="shared" si="518"/>
        <v>54.404077681650428</v>
      </c>
      <c r="D425" s="91">
        <f t="shared" si="518"/>
        <v>6.3294649331004766</v>
      </c>
      <c r="E425" s="91">
        <f t="shared" si="518"/>
        <v>2.3451470841217663</v>
      </c>
      <c r="F425" s="91">
        <f t="shared" si="518"/>
        <v>4.4285132846720785</v>
      </c>
      <c r="G425" s="91">
        <f t="shared" si="518"/>
        <v>2.1070480897731585</v>
      </c>
      <c r="H425" s="91">
        <f t="shared" si="518"/>
        <v>7.1686605692020802</v>
      </c>
      <c r="I425" s="91">
        <f t="shared" si="518"/>
        <v>10.23039097177837</v>
      </c>
      <c r="J425" s="91">
        <f t="shared" si="518"/>
        <v>4.9226327030514465</v>
      </c>
      <c r="K425" s="91">
        <f t="shared" si="518"/>
        <v>3.8124007859398836</v>
      </c>
      <c r="L425" s="91">
        <f t="shared" si="518"/>
        <v>2.1914007016446422</v>
      </c>
      <c r="M425" s="91">
        <f t="shared" si="518"/>
        <v>2.6420632833761637</v>
      </c>
      <c r="N425" s="91">
        <f t="shared" si="518"/>
        <v>2.8505828852869808</v>
      </c>
      <c r="O425" s="91">
        <f t="shared" si="518"/>
        <v>2.3990368171536303</v>
      </c>
      <c r="P425" s="91">
        <f t="shared" si="518"/>
        <v>2.9767355725497566</v>
      </c>
      <c r="Q425" s="86">
        <f t="shared" si="516"/>
        <v>54.404077681650435</v>
      </c>
      <c r="R425" s="92">
        <v>42.937358234166759</v>
      </c>
      <c r="S425" s="109">
        <v>6.3100822555220608</v>
      </c>
      <c r="T425" s="32">
        <v>2.3213397353020304</v>
      </c>
      <c r="U425" s="31">
        <v>16.878016763312431</v>
      </c>
      <c r="V425" s="31">
        <v>0.64894241027968302</v>
      </c>
      <c r="W425" s="36">
        <v>0.81277615289630312</v>
      </c>
      <c r="X425" s="46">
        <v>0.90674808016290898</v>
      </c>
      <c r="Y425">
        <v>0.74066812399731241</v>
      </c>
      <c r="Z425" s="38">
        <v>1.4863049203994123</v>
      </c>
      <c r="AB425" s="6">
        <v>1921</v>
      </c>
      <c r="AC425" s="40">
        <v>55.823707681650426</v>
      </c>
      <c r="AD425" s="40">
        <v>6.4946271541302441</v>
      </c>
      <c r="AE425" s="40">
        <v>2.4063417830653466</v>
      </c>
      <c r="AF425" s="40">
        <v>4.5440717240800028</v>
      </c>
      <c r="AG425" s="40">
        <v>2.1620297898065286</v>
      </c>
      <c r="AH425" s="40">
        <v>7.3557209153659633</v>
      </c>
      <c r="AI425" s="40">
        <v>10.497344673672744</v>
      </c>
      <c r="AJ425" s="40">
        <v>5.0510847853590555</v>
      </c>
      <c r="AK425" s="40">
        <v>3.9118822725926621</v>
      </c>
      <c r="AL425" s="40">
        <v>2.2485835142323292</v>
      </c>
      <c r="AM425" s="40">
        <v>2.7110057681826722</v>
      </c>
      <c r="AN425" s="40">
        <v>2.9249665189020924</v>
      </c>
      <c r="AO425" s="40">
        <v>2.4616377246934067</v>
      </c>
      <c r="AP425" s="40">
        <v>3.0544110575673828</v>
      </c>
      <c r="AQ425" s="94">
        <v>55.823707681650426</v>
      </c>
      <c r="AR425" s="145">
        <v>40.072013839041297</v>
      </c>
      <c r="AS425" s="146">
        <v>5.8889907033814959</v>
      </c>
      <c r="AT425" s="146">
        <v>2.1664294643101623</v>
      </c>
      <c r="AU425" s="147">
        <v>15.751693842609129</v>
      </c>
      <c r="AV425" s="147">
        <v>0.60563645074874817</v>
      </c>
      <c r="AW425" s="147">
        <v>0.7585370545919301</v>
      </c>
      <c r="AX425" s="46">
        <v>0.90674808016290898</v>
      </c>
      <c r="AY425">
        <v>0.74066812399731241</v>
      </c>
      <c r="AZ425" s="38">
        <v>1.4863049203994123</v>
      </c>
      <c r="BB425" s="6">
        <v>1921</v>
      </c>
      <c r="BC425" s="37">
        <v>37.55871821150199</v>
      </c>
      <c r="BD425" s="37">
        <v>4.3696465408894385</v>
      </c>
      <c r="BE425" s="37">
        <v>1.6190094980097989</v>
      </c>
      <c r="BF425" s="37">
        <v>3.0572944095878265</v>
      </c>
      <c r="BG425" s="37">
        <v>1.4546340795437385</v>
      </c>
      <c r="BH425" s="37">
        <v>4.9489985630870903</v>
      </c>
      <c r="BI425" s="37">
        <v>7.0627127244198382</v>
      </c>
      <c r="BJ425" s="37">
        <v>3.3984175898453501</v>
      </c>
      <c r="BK425" s="37">
        <v>2.6319513707466085</v>
      </c>
      <c r="BL425" s="37">
        <v>1.5128682435015226</v>
      </c>
      <c r="BM425" s="37">
        <v>1.8239903070859431</v>
      </c>
      <c r="BN425" s="37">
        <v>1.9679451226711075</v>
      </c>
      <c r="BO425" s="37">
        <v>1.656213130231645</v>
      </c>
      <c r="BP425" s="37">
        <v>2.0550366318820878</v>
      </c>
      <c r="BQ425" s="74">
        <f t="shared" si="517"/>
        <v>37.558718211501997</v>
      </c>
      <c r="BR425" s="128">
        <f t="shared" si="519"/>
        <v>26.960829698574109</v>
      </c>
      <c r="BS425" s="129">
        <f t="shared" si="520"/>
        <v>3.9621686119419945</v>
      </c>
      <c r="BT425" s="129">
        <f t="shared" si="521"/>
        <v>1.4575942221384701</v>
      </c>
      <c r="BU425" s="130">
        <f t="shared" si="522"/>
        <v>10.597888512927881</v>
      </c>
      <c r="BV425" s="130">
        <f t="shared" si="523"/>
        <v>0.40747792894744395</v>
      </c>
      <c r="BW425" s="131">
        <f t="shared" si="524"/>
        <v>0.51035090053263743</v>
      </c>
      <c r="BX425" s="46">
        <v>0.90674808016290898</v>
      </c>
      <c r="BY425">
        <v>0.74066812399731241</v>
      </c>
      <c r="BZ425" s="38">
        <v>1.4863049203994123</v>
      </c>
    </row>
    <row r="426" spans="1:78" ht="15" customHeight="1">
      <c r="A426" s="56">
        <v>53.652066065702712</v>
      </c>
      <c r="B426" s="6">
        <v>1922</v>
      </c>
      <c r="C426" s="89">
        <f t="shared" si="518"/>
        <v>53.652066065702698</v>
      </c>
      <c r="D426" s="91">
        <f t="shared" si="518"/>
        <v>6.121030354754839</v>
      </c>
      <c r="E426" s="91">
        <f t="shared" si="518"/>
        <v>2.2679194276288537</v>
      </c>
      <c r="F426" s="91">
        <f t="shared" si="518"/>
        <v>4.2826786353067785</v>
      </c>
      <c r="G426" s="91">
        <f t="shared" si="518"/>
        <v>2.0376612324656618</v>
      </c>
      <c r="H426" s="91">
        <f t="shared" si="518"/>
        <v>6.9716120536543995</v>
      </c>
      <c r="I426" s="91">
        <f t="shared" si="518"/>
        <v>9.9106697570477422</v>
      </c>
      <c r="J426" s="91">
        <f t="shared" si="518"/>
        <v>4.7605262876346917</v>
      </c>
      <c r="K426" s="91">
        <f t="shared" si="518"/>
        <v>3.6884908676720967</v>
      </c>
      <c r="L426" s="91">
        <f t="shared" si="518"/>
        <v>2.1268300423418518</v>
      </c>
      <c r="M426" s="91">
        <f t="shared" si="518"/>
        <v>3.1888648611042263</v>
      </c>
      <c r="N426" s="91">
        <f t="shared" si="518"/>
        <v>2.8859256376174964</v>
      </c>
      <c r="O426" s="91">
        <f t="shared" si="518"/>
        <v>2.428336651449615</v>
      </c>
      <c r="P426" s="91">
        <f t="shared" si="518"/>
        <v>2.9815202570244543</v>
      </c>
      <c r="Q426" s="86">
        <f t="shared" si="516"/>
        <v>53.652066065702705</v>
      </c>
      <c r="R426" s="92">
        <v>38.440122888432768</v>
      </c>
      <c r="S426" s="109">
        <v>5.6256265933706562</v>
      </c>
      <c r="T426" s="32">
        <v>2.1596965922131095</v>
      </c>
      <c r="U426" s="31">
        <v>15.96395479321766</v>
      </c>
      <c r="V426" s="31">
        <v>0.58119889036779426</v>
      </c>
      <c r="W426" s="36">
        <v>0.76667948396889551</v>
      </c>
      <c r="X426" s="46">
        <v>0.90636132884829712</v>
      </c>
      <c r="Y426">
        <v>0.73801060970633348</v>
      </c>
      <c r="Z426" s="38">
        <v>1.5268032147053365</v>
      </c>
      <c r="AB426" s="6">
        <v>1922</v>
      </c>
      <c r="AC426" s="40">
        <v>56.13983606570271</v>
      </c>
      <c r="AD426" s="40">
        <v>6.4048538270326922</v>
      </c>
      <c r="AE426" s="40">
        <v>2.3730796260742024</v>
      </c>
      <c r="AF426" s="40">
        <v>4.4812603528404491</v>
      </c>
      <c r="AG426" s="40">
        <v>2.1321446858723454</v>
      </c>
      <c r="AH426" s="40">
        <v>7.2948757896208871</v>
      </c>
      <c r="AI426" s="40">
        <v>10.370213418820198</v>
      </c>
      <c r="AJ426" s="40">
        <v>4.981265121216345</v>
      </c>
      <c r="AK426" s="40">
        <v>3.8595209434688331</v>
      </c>
      <c r="AL426" s="40">
        <v>2.2254481266474468</v>
      </c>
      <c r="AM426" s="40">
        <v>3.336727989539845</v>
      </c>
      <c r="AN426" s="40">
        <v>3.0197419050973662</v>
      </c>
      <c r="AO426" s="40">
        <v>2.5409351684196571</v>
      </c>
      <c r="AP426" s="40">
        <v>3.119769111052451</v>
      </c>
      <c r="AQ426" s="94">
        <v>56.139836065702724</v>
      </c>
      <c r="AR426" s="145">
        <v>39.666552384729556</v>
      </c>
      <c r="AS426" s="146">
        <v>5.805111825748452</v>
      </c>
      <c r="AT426" s="146">
        <v>2.2286015645366724</v>
      </c>
      <c r="AU426" s="147">
        <v>16.473283680973154</v>
      </c>
      <c r="AV426" s="147">
        <v>0.59974200128424027</v>
      </c>
      <c r="AW426" s="147">
        <v>0.79114034056069382</v>
      </c>
      <c r="AX426" s="46">
        <v>0.90636132884829712</v>
      </c>
      <c r="AY426">
        <v>0.73801060970633348</v>
      </c>
      <c r="AZ426" s="38">
        <v>1.5268032147053365</v>
      </c>
      <c r="BB426" s="6">
        <v>1922</v>
      </c>
      <c r="BC426" s="37">
        <v>36.769529645336348</v>
      </c>
      <c r="BD426" s="37">
        <v>4.194943896727902</v>
      </c>
      <c r="BE426" s="37">
        <v>1.5542799512196417</v>
      </c>
      <c r="BF426" s="37">
        <v>2.9350608576661297</v>
      </c>
      <c r="BG426" s="37">
        <v>1.3964764190543284</v>
      </c>
      <c r="BH426" s="37">
        <v>4.7778755764728675</v>
      </c>
      <c r="BI426" s="37">
        <v>6.7921087137752618</v>
      </c>
      <c r="BJ426" s="37">
        <v>3.2625456072134993</v>
      </c>
      <c r="BK426" s="37">
        <v>2.5278443916649054</v>
      </c>
      <c r="BL426" s="37">
        <v>1.4575867441286101</v>
      </c>
      <c r="BM426" s="37">
        <v>2.1854342179806143</v>
      </c>
      <c r="BN426" s="37">
        <v>1.9778199809987678</v>
      </c>
      <c r="BO426" s="37">
        <v>1.6642191632469425</v>
      </c>
      <c r="BP426" s="37">
        <v>2.0433341251868842</v>
      </c>
      <c r="BQ426" s="74">
        <f t="shared" si="517"/>
        <v>36.769529645336348</v>
      </c>
      <c r="BR426" s="128">
        <f t="shared" si="519"/>
        <v>25.980134180150358</v>
      </c>
      <c r="BS426" s="129">
        <f t="shared" si="520"/>
        <v>3.8021349246823548</v>
      </c>
      <c r="BT426" s="129">
        <f t="shared" si="521"/>
        <v>1.4596521300662695</v>
      </c>
      <c r="BU426" s="130">
        <f t="shared" si="522"/>
        <v>10.78939546518599</v>
      </c>
      <c r="BV426" s="130">
        <f t="shared" si="523"/>
        <v>0.39280897204554721</v>
      </c>
      <c r="BW426" s="131">
        <f t="shared" si="524"/>
        <v>0.51816785093249829</v>
      </c>
      <c r="BX426" s="46">
        <v>0.90636132884829712</v>
      </c>
      <c r="BY426">
        <v>0.73801060970633348</v>
      </c>
      <c r="BZ426" s="38">
        <v>1.5268032147053365</v>
      </c>
    </row>
    <row r="427" spans="1:78" ht="15" customHeight="1">
      <c r="A427" s="56">
        <v>54.020610240587253</v>
      </c>
      <c r="B427" s="6">
        <v>1923</v>
      </c>
      <c r="C427" s="89">
        <f t="shared" si="518"/>
        <v>54.020610240587246</v>
      </c>
      <c r="D427" s="91">
        <f t="shared" si="518"/>
        <v>6.0499926329170917</v>
      </c>
      <c r="E427" s="91">
        <f t="shared" si="518"/>
        <v>2.2415990501575718</v>
      </c>
      <c r="F427" s="91">
        <f t="shared" si="518"/>
        <v>4.2329759356005017</v>
      </c>
      <c r="G427" s="91">
        <f t="shared" si="518"/>
        <v>2.014013120392665</v>
      </c>
      <c r="H427" s="91">
        <f t="shared" si="518"/>
        <v>6.9279092504808686</v>
      </c>
      <c r="I427" s="91">
        <f t="shared" si="518"/>
        <v>9.8120265645287432</v>
      </c>
      <c r="J427" s="91">
        <f t="shared" si="518"/>
        <v>4.7052779188760603</v>
      </c>
      <c r="K427" s="91">
        <f t="shared" si="518"/>
        <v>3.647243572187425</v>
      </c>
      <c r="L427" s="91">
        <f t="shared" si="518"/>
        <v>2.1093878386239395</v>
      </c>
      <c r="M427" s="91">
        <f t="shared" si="518"/>
        <v>3.7561812792820093</v>
      </c>
      <c r="N427" s="91">
        <f t="shared" si="518"/>
        <v>2.9756372692518527</v>
      </c>
      <c r="O427" s="91">
        <f t="shared" si="518"/>
        <v>2.5034189049123379</v>
      </c>
      <c r="P427" s="91">
        <f t="shared" si="518"/>
        <v>3.0449469033761813</v>
      </c>
      <c r="Q427" s="86">
        <f t="shared" si="516"/>
        <v>54.020610240587253</v>
      </c>
      <c r="R427" s="92">
        <v>37.362490355885136</v>
      </c>
      <c r="S427" s="109">
        <v>5.4531526217034152</v>
      </c>
      <c r="T427" s="32">
        <v>2.179752918928286</v>
      </c>
      <c r="U427" s="31">
        <v>16.289575709817576</v>
      </c>
      <c r="V427" s="31">
        <v>0.55556521751871824</v>
      </c>
      <c r="W427" s="36">
        <v>0.77558369512422631</v>
      </c>
      <c r="X427" s="46">
        <v>0.90754013878098172</v>
      </c>
      <c r="Y427">
        <v>0.73756502341007268</v>
      </c>
      <c r="Z427" s="38">
        <v>1.320771013332976</v>
      </c>
      <c r="AB427" s="6">
        <v>1923</v>
      </c>
      <c r="AC427" s="40">
        <v>57.582020240587255</v>
      </c>
      <c r="AD427" s="40">
        <v>6.4488497388778976</v>
      </c>
      <c r="AE427" s="40">
        <v>2.3893806697591891</v>
      </c>
      <c r="AF427" s="40">
        <v>4.5120428095152372</v>
      </c>
      <c r="AG427" s="40">
        <v>2.1467907109299262</v>
      </c>
      <c r="AH427" s="40">
        <v>7.3846446552434282</v>
      </c>
      <c r="AI427" s="40">
        <v>10.458902809938564</v>
      </c>
      <c r="AJ427" s="40">
        <v>5.0154821864404813</v>
      </c>
      <c r="AK427" s="40">
        <v>3.8876949419993267</v>
      </c>
      <c r="AL427" s="40">
        <v>2.2484531862550816</v>
      </c>
      <c r="AM427" s="40">
        <v>4.0038145716545008</v>
      </c>
      <c r="AN427" s="40">
        <v>3.1718117345140775</v>
      </c>
      <c r="AO427" s="40">
        <v>2.6684614892599918</v>
      </c>
      <c r="AP427" s="40">
        <v>3.2456907361995539</v>
      </c>
      <c r="AQ427" s="94">
        <v>57.582020240587262</v>
      </c>
      <c r="AR427" s="145">
        <v>40.099251225044988</v>
      </c>
      <c r="AS427" s="146">
        <v>5.8525899869989448</v>
      </c>
      <c r="AT427" s="146">
        <v>2.3394173962192188</v>
      </c>
      <c r="AU427" s="147">
        <v>17.482769015542267</v>
      </c>
      <c r="AV427" s="147">
        <v>0.59625975187895275</v>
      </c>
      <c r="AW427" s="147">
        <v>0.83239433829485865</v>
      </c>
      <c r="AX427" s="46">
        <v>0.90754013878098172</v>
      </c>
      <c r="AY427">
        <v>0.73756502341007268</v>
      </c>
      <c r="AZ427" s="38">
        <v>1.320771013332976</v>
      </c>
      <c r="BB427" s="6">
        <v>1923</v>
      </c>
      <c r="BC427" s="37">
        <v>43.597277392754535</v>
      </c>
      <c r="BD427" s="37">
        <v>4.8826402713095396</v>
      </c>
      <c r="BE427" s="37">
        <v>1.8090801854664937</v>
      </c>
      <c r="BF427" s="37">
        <v>3.4162188327627376</v>
      </c>
      <c r="BG427" s="37">
        <v>1.6254071972040658</v>
      </c>
      <c r="BH427" s="37">
        <v>5.5911619657734759</v>
      </c>
      <c r="BI427" s="37">
        <v>7.9187858488394909</v>
      </c>
      <c r="BJ427" s="37">
        <v>3.7973896578664856</v>
      </c>
      <c r="BK427" s="37">
        <v>2.9435041371696204</v>
      </c>
      <c r="BL427" s="37">
        <v>1.7023792645033089</v>
      </c>
      <c r="BM427" s="37">
        <v>3.0314222005454554</v>
      </c>
      <c r="BN427" s="37">
        <v>2.4014849678673564</v>
      </c>
      <c r="BO427" s="37">
        <v>2.0203816273391011</v>
      </c>
      <c r="BP427" s="37">
        <v>2.4574212361074066</v>
      </c>
      <c r="BQ427" s="74">
        <f t="shared" si="517"/>
        <v>43.597277392754535</v>
      </c>
      <c r="BR427" s="128">
        <f t="shared" si="519"/>
        <v>30.360487033898643</v>
      </c>
      <c r="BS427" s="129">
        <f t="shared" si="520"/>
        <v>4.4311920294418696</v>
      </c>
      <c r="BT427" s="129">
        <f t="shared" si="521"/>
        <v>1.7712513165440245</v>
      </c>
      <c r="BU427" s="130">
        <f t="shared" si="522"/>
        <v>13.236790358855892</v>
      </c>
      <c r="BV427" s="130">
        <f t="shared" si="523"/>
        <v>0.45144824186766996</v>
      </c>
      <c r="BW427" s="131">
        <f t="shared" si="524"/>
        <v>0.63023365132333198</v>
      </c>
      <c r="BX427" s="46">
        <v>0.90754013878098172</v>
      </c>
      <c r="BY427">
        <v>0.73756502341007268</v>
      </c>
      <c r="BZ427" s="38">
        <v>1.320771013332976</v>
      </c>
    </row>
    <row r="428" spans="1:78" ht="15" customHeight="1">
      <c r="A428" s="56">
        <v>57.661988021053908</v>
      </c>
      <c r="B428" s="6">
        <v>1924</v>
      </c>
      <c r="C428" s="89">
        <f t="shared" si="518"/>
        <v>57.661988021053908</v>
      </c>
      <c r="D428" s="91">
        <f t="shared" si="518"/>
        <v>6.6332581545018572</v>
      </c>
      <c r="E428" s="91">
        <f t="shared" si="518"/>
        <v>2.4577063280508451</v>
      </c>
      <c r="F428" s="91">
        <f t="shared" si="518"/>
        <v>4.6410671626047479</v>
      </c>
      <c r="G428" s="91">
        <f t="shared" si="518"/>
        <v>2.2081793755303991</v>
      </c>
      <c r="H428" s="91">
        <f t="shared" si="518"/>
        <v>7.5370071023000822</v>
      </c>
      <c r="I428" s="91">
        <f t="shared" si="518"/>
        <v>10.732099424812189</v>
      </c>
      <c r="J428" s="91">
        <f t="shared" si="518"/>
        <v>5.1589026662224482</v>
      </c>
      <c r="K428" s="91">
        <f t="shared" si="518"/>
        <v>3.9964008205205643</v>
      </c>
      <c r="L428" s="91">
        <f t="shared" si="518"/>
        <v>2.3013047534214204</v>
      </c>
      <c r="M428" s="91">
        <f t="shared" si="518"/>
        <v>3.1631559875356494</v>
      </c>
      <c r="N428" s="91">
        <f t="shared" si="518"/>
        <v>3.0677841122940319</v>
      </c>
      <c r="O428" s="91">
        <f t="shared" si="518"/>
        <v>2.581555833227549</v>
      </c>
      <c r="P428" s="91">
        <f t="shared" si="518"/>
        <v>3.1835663000321226</v>
      </c>
      <c r="Q428" s="86">
        <f t="shared" si="516"/>
        <v>57.661988021053901</v>
      </c>
      <c r="R428" s="92">
        <v>38.438531647191098</v>
      </c>
      <c r="S428" s="109">
        <v>5.6404651246582143</v>
      </c>
      <c r="T428" s="32">
        <v>2.1303305087814257</v>
      </c>
      <c r="U428" s="31">
        <v>15.582078593396155</v>
      </c>
      <c r="V428" s="31">
        <v>0.57390010428091376</v>
      </c>
      <c r="W428" s="36">
        <v>0.74372180054914816</v>
      </c>
      <c r="X428" s="46">
        <v>0.9076494407492548</v>
      </c>
      <c r="Y428">
        <v>0.74122885720114939</v>
      </c>
      <c r="Z428" s="38">
        <v>1.2710060528591232</v>
      </c>
      <c r="AB428" s="6">
        <v>1924</v>
      </c>
      <c r="AC428" s="40">
        <v>59.837728021053906</v>
      </c>
      <c r="AD428" s="40">
        <v>6.8835486074048395</v>
      </c>
      <c r="AE428" s="40">
        <v>2.5504421172546601</v>
      </c>
      <c r="AF428" s="40">
        <v>4.8161869566825857</v>
      </c>
      <c r="AG428" s="40">
        <v>2.2914998498914683</v>
      </c>
      <c r="AH428" s="40">
        <v>7.8213984040146682</v>
      </c>
      <c r="AI428" s="40">
        <v>11.137050048332403</v>
      </c>
      <c r="AJ428" s="40">
        <v>5.3535617695975954</v>
      </c>
      <c r="AK428" s="40">
        <v>4.1471956408112662</v>
      </c>
      <c r="AL428" s="40">
        <v>2.3881390956987092</v>
      </c>
      <c r="AM428" s="40">
        <v>3.2825102665766002</v>
      </c>
      <c r="AN428" s="40">
        <v>3.1835397571054029</v>
      </c>
      <c r="AO428" s="40">
        <v>2.6789647932955871</v>
      </c>
      <c r="AP428" s="40">
        <v>3.3036907143881242</v>
      </c>
      <c r="AQ428" s="94">
        <v>59.837728021053913</v>
      </c>
      <c r="AR428" s="145">
        <v>42.577719725668359</v>
      </c>
      <c r="AS428" s="146">
        <v>6.2478490438813141</v>
      </c>
      <c r="AT428" s="146">
        <v>2.3597315360136624</v>
      </c>
      <c r="AU428" s="147">
        <v>17.260008295385546</v>
      </c>
      <c r="AV428" s="147">
        <v>0.63569956352352541</v>
      </c>
      <c r="AW428" s="147">
        <v>0.82380822109174057</v>
      </c>
      <c r="AX428" s="46">
        <v>0.9076494407492548</v>
      </c>
      <c r="AY428">
        <v>0.74122885720114939</v>
      </c>
      <c r="AZ428" s="38">
        <v>1.2710060528591232</v>
      </c>
      <c r="BB428" s="6">
        <v>1924</v>
      </c>
      <c r="BC428" s="37">
        <v>47.079026796488634</v>
      </c>
      <c r="BD428" s="37">
        <v>5.4158267711788817</v>
      </c>
      <c r="BE428" s="37">
        <v>2.0066325502679163</v>
      </c>
      <c r="BF428" s="37">
        <v>3.7892714561418428</v>
      </c>
      <c r="BG428" s="37">
        <v>1.8029023895966099</v>
      </c>
      <c r="BH428" s="37">
        <v>6.153706653418733</v>
      </c>
      <c r="BI428" s="37">
        <v>8.7623894656360228</v>
      </c>
      <c r="BJ428" s="37">
        <v>4.212066305707026</v>
      </c>
      <c r="BK428" s="37">
        <v>3.2629235962190468</v>
      </c>
      <c r="BL428" s="37">
        <v>1.8789360525283099</v>
      </c>
      <c r="BM428" s="37">
        <v>2.5826078948975941</v>
      </c>
      <c r="BN428" s="37">
        <v>2.5047400442696892</v>
      </c>
      <c r="BO428" s="37">
        <v>2.1077514046996599</v>
      </c>
      <c r="BP428" s="37">
        <v>2.5992722119273033</v>
      </c>
      <c r="BQ428" s="74">
        <f t="shared" si="517"/>
        <v>47.079026796488634</v>
      </c>
      <c r="BR428" s="128">
        <f t="shared" si="519"/>
        <v>33.499226561423484</v>
      </c>
      <c r="BS428" s="129">
        <f t="shared" si="520"/>
        <v>4.9156721400553547</v>
      </c>
      <c r="BT428" s="129">
        <f t="shared" si="521"/>
        <v>1.8565856005999781</v>
      </c>
      <c r="BU428" s="130">
        <f t="shared" si="522"/>
        <v>13.57980023506515</v>
      </c>
      <c r="BV428" s="130">
        <f t="shared" si="523"/>
        <v>0.50015463112352698</v>
      </c>
      <c r="BW428" s="131">
        <f t="shared" si="524"/>
        <v>0.64815444366971109</v>
      </c>
      <c r="BX428" s="46">
        <v>0.9076494407492548</v>
      </c>
      <c r="BY428">
        <v>0.74122885720114939</v>
      </c>
      <c r="BZ428" s="38">
        <v>1.2710060528591232</v>
      </c>
    </row>
    <row r="429" spans="1:78" ht="15" customHeight="1">
      <c r="A429" s="56">
        <v>74.432008389295589</v>
      </c>
      <c r="B429" s="6">
        <v>1925</v>
      </c>
      <c r="C429" s="89">
        <f t="shared" si="518"/>
        <v>74.432008389295589</v>
      </c>
      <c r="D429" s="91">
        <f t="shared" si="518"/>
        <v>8.5627310834514603</v>
      </c>
      <c r="E429" s="91">
        <f t="shared" si="518"/>
        <v>3.1726005349141624</v>
      </c>
      <c r="F429" s="91">
        <f t="shared" si="518"/>
        <v>5.9910543398119795</v>
      </c>
      <c r="G429" s="91">
        <f t="shared" si="518"/>
        <v>2.8504915286401262</v>
      </c>
      <c r="H429" s="91">
        <f t="shared" si="518"/>
        <v>9.7292629741694086</v>
      </c>
      <c r="I429" s="91">
        <f t="shared" si="518"/>
        <v>13.853794353189539</v>
      </c>
      <c r="J429" s="91">
        <f t="shared" si="518"/>
        <v>6.6595171162731512</v>
      </c>
      <c r="K429" s="91">
        <f t="shared" si="518"/>
        <v>5.1588642263175162</v>
      </c>
      <c r="L429" s="91">
        <f t="shared" si="518"/>
        <v>2.9706859575647933</v>
      </c>
      <c r="M429" s="91">
        <f t="shared" si="518"/>
        <v>4.0816538197093442</v>
      </c>
      <c r="N429" s="91">
        <f t="shared" si="518"/>
        <v>3.9598113996730548</v>
      </c>
      <c r="O429" s="91">
        <f t="shared" si="518"/>
        <v>3.3322023935964054</v>
      </c>
      <c r="P429" s="91">
        <f t="shared" si="518"/>
        <v>4.1093386619846459</v>
      </c>
      <c r="Q429" s="86">
        <f t="shared" si="516"/>
        <v>74.432008389295603</v>
      </c>
      <c r="R429" s="92">
        <v>41.02968780425325</v>
      </c>
      <c r="S429" s="109">
        <v>6.0263975020113794</v>
      </c>
      <c r="T429" s="32">
        <v>2.2672862091552459</v>
      </c>
      <c r="U429" s="31">
        <v>16.632300216800658</v>
      </c>
      <c r="V429" s="31">
        <v>0.60709402731959194</v>
      </c>
      <c r="W429" s="36">
        <v>0.80035367366723209</v>
      </c>
      <c r="X429" s="46">
        <v>0.90848046995534171</v>
      </c>
      <c r="Y429">
        <v>0.73909790450017177</v>
      </c>
      <c r="Z429" s="38">
        <v>1.3019376458206051</v>
      </c>
      <c r="AB429" s="6">
        <v>1925</v>
      </c>
      <c r="AC429" s="40">
        <v>77.237808389295594</v>
      </c>
      <c r="AD429" s="40">
        <v>8.885513061176562</v>
      </c>
      <c r="AE429" s="40">
        <v>3.292195354044992</v>
      </c>
      <c r="AF429" s="40">
        <v>6.2168940105451149</v>
      </c>
      <c r="AG429" s="40">
        <v>2.9579440790164062</v>
      </c>
      <c r="AH429" s="40">
        <v>10.09601871062822</v>
      </c>
      <c r="AI429" s="40">
        <v>14.376029034710902</v>
      </c>
      <c r="AJ429" s="40">
        <v>6.9105552587227175</v>
      </c>
      <c r="AK429" s="40">
        <v>5.353333535414964</v>
      </c>
      <c r="AL429" s="40">
        <v>3.0826693749158429</v>
      </c>
      <c r="AM429" s="40">
        <v>4.235516445952646</v>
      </c>
      <c r="AN429" s="40">
        <v>4.1090810360248335</v>
      </c>
      <c r="AO429" s="40">
        <v>3.4578135880042322</v>
      </c>
      <c r="AP429" s="40">
        <v>4.2642449001381593</v>
      </c>
      <c r="AQ429" s="94">
        <v>77.237808389295594</v>
      </c>
      <c r="AR429" s="145">
        <v>54.958964712427715</v>
      </c>
      <c r="AS429" s="146">
        <v>8.0723150816120093</v>
      </c>
      <c r="AT429" s="146">
        <v>3.0370131831473492</v>
      </c>
      <c r="AU429" s="147">
        <v>22.278843676867879</v>
      </c>
      <c r="AV429" s="147">
        <v>0.81319797956455275</v>
      </c>
      <c r="AW429" s="147">
        <v>1.0720678528774843</v>
      </c>
      <c r="AX429" s="46">
        <v>0.90848046995534171</v>
      </c>
      <c r="AY429">
        <v>0.73909790450017177</v>
      </c>
      <c r="AZ429" s="38">
        <v>1.3019376458206051</v>
      </c>
      <c r="BB429" s="6">
        <v>1925</v>
      </c>
      <c r="BC429" s="37">
        <v>59.325274629886728</v>
      </c>
      <c r="BD429" s="37">
        <v>6.8248376484851283</v>
      </c>
      <c r="BE429" s="37">
        <v>2.5286889618818393</v>
      </c>
      <c r="BF429" s="37">
        <v>4.7751088775274146</v>
      </c>
      <c r="BG429" s="37">
        <v>2.2719552572366308</v>
      </c>
      <c r="BH429" s="37">
        <v>7.7546100176439303</v>
      </c>
      <c r="BI429" s="37">
        <v>11.042025768945146</v>
      </c>
      <c r="BJ429" s="37">
        <v>5.3079003291029556</v>
      </c>
      <c r="BK429" s="37">
        <v>4.1118202185795028</v>
      </c>
      <c r="BL429" s="37">
        <v>2.3677550033303256</v>
      </c>
      <c r="BM429" s="37">
        <v>3.2532406291109432</v>
      </c>
      <c r="BN429" s="37">
        <v>3.1561273684769282</v>
      </c>
      <c r="BO429" s="37">
        <v>2.6558979987284941</v>
      </c>
      <c r="BP429" s="37">
        <v>3.2753065508374832</v>
      </c>
      <c r="BQ429" s="74">
        <f t="shared" si="517"/>
        <v>59.325274629886721</v>
      </c>
      <c r="BR429" s="128">
        <f t="shared" si="519"/>
        <v>42.213208050979539</v>
      </c>
      <c r="BS429" s="129">
        <f t="shared" si="520"/>
        <v>6.2002317142646781</v>
      </c>
      <c r="BT429" s="129">
        <f t="shared" si="521"/>
        <v>2.3326871243769389</v>
      </c>
      <c r="BU429" s="130">
        <f t="shared" si="522"/>
        <v>17.112066578907189</v>
      </c>
      <c r="BV429" s="130">
        <f t="shared" si="523"/>
        <v>0.62460593422045019</v>
      </c>
      <c r="BW429" s="131">
        <f t="shared" si="524"/>
        <v>0.82344024409998928</v>
      </c>
      <c r="BX429" s="46">
        <v>0.90848046995534171</v>
      </c>
      <c r="BY429">
        <v>0.73909790450017177</v>
      </c>
      <c r="BZ429" s="38">
        <v>1.3019376458206051</v>
      </c>
    </row>
    <row r="430" spans="1:78" ht="15" customHeight="1">
      <c r="A430" s="56">
        <v>74.078185814830505</v>
      </c>
      <c r="B430" s="6">
        <v>1926</v>
      </c>
      <c r="C430" s="89">
        <f t="shared" si="518"/>
        <v>74.078185814830505</v>
      </c>
      <c r="D430" s="91">
        <f t="shared" si="518"/>
        <v>8.4949391412506294</v>
      </c>
      <c r="E430" s="91">
        <f t="shared" si="518"/>
        <v>3.1474827599901216</v>
      </c>
      <c r="F430" s="91">
        <f t="shared" si="518"/>
        <v>5.9436226027215184</v>
      </c>
      <c r="G430" s="91">
        <f t="shared" si="518"/>
        <v>2.8279239208208184</v>
      </c>
      <c r="H430" s="91">
        <f t="shared" si="518"/>
        <v>9.6610739374539047</v>
      </c>
      <c r="I430" s="91">
        <f t="shared" si="518"/>
        <v>13.748002544004246</v>
      </c>
      <c r="J430" s="91">
        <f t="shared" si="518"/>
        <v>6.606793096911578</v>
      </c>
      <c r="K430" s="91">
        <f t="shared" si="518"/>
        <v>5.1183914899727503</v>
      </c>
      <c r="L430" s="91">
        <f t="shared" si="518"/>
        <v>2.948886816363482</v>
      </c>
      <c r="M430" s="91">
        <f t="shared" si="518"/>
        <v>4.1928976004830627</v>
      </c>
      <c r="N430" s="91">
        <f t="shared" si="518"/>
        <v>3.9577286366366375</v>
      </c>
      <c r="O430" s="91">
        <f t="shared" si="518"/>
        <v>3.3303516969617584</v>
      </c>
      <c r="P430" s="91">
        <f t="shared" si="518"/>
        <v>4.1000915712599957</v>
      </c>
      <c r="Q430" s="86">
        <f t="shared" si="516"/>
        <v>74.078185814830505</v>
      </c>
      <c r="R430" s="92">
        <v>52.827252822837316</v>
      </c>
      <c r="S430" s="109">
        <v>7.7539382674868884</v>
      </c>
      <c r="T430" s="32">
        <v>2.9381203742251221</v>
      </c>
      <c r="U430" s="31">
        <v>21.604755566458273</v>
      </c>
      <c r="V430" s="31">
        <v>0.78157558822009587</v>
      </c>
      <c r="W430" s="36">
        <v>1.0385117185348784</v>
      </c>
      <c r="X430" s="46">
        <v>0.9084325089932902</v>
      </c>
      <c r="Y430">
        <v>0.73884641719166577</v>
      </c>
      <c r="Z430" s="38">
        <v>1.1329959055579617</v>
      </c>
      <c r="AB430" s="6">
        <v>1926</v>
      </c>
      <c r="AC430" s="40">
        <v>77.11576581483051</v>
      </c>
      <c r="AD430" s="40">
        <v>8.8432745783681259</v>
      </c>
      <c r="AE430" s="40">
        <v>3.2765454601214299</v>
      </c>
      <c r="AF430" s="40">
        <v>6.1873411677347621</v>
      </c>
      <c r="AG430" s="40">
        <v>2.9438830935370484</v>
      </c>
      <c r="AH430" s="40">
        <v>10.057226794710516</v>
      </c>
      <c r="AI430" s="40">
        <v>14.311740128939215</v>
      </c>
      <c r="AJ430" s="40">
        <v>6.8777050037647145</v>
      </c>
      <c r="AK430" s="40">
        <v>5.3282714087517391</v>
      </c>
      <c r="AL430" s="40">
        <v>3.0698060791278263</v>
      </c>
      <c r="AM430" s="40">
        <v>4.364827592466284</v>
      </c>
      <c r="AN430" s="40">
        <v>4.1200155125885587</v>
      </c>
      <c r="AO430" s="40">
        <v>3.4669129477049139</v>
      </c>
      <c r="AP430" s="40">
        <v>4.2682160470153754</v>
      </c>
      <c r="AQ430" s="94">
        <v>77.11576581483051</v>
      </c>
      <c r="AR430" s="145">
        <v>54.732018462001371</v>
      </c>
      <c r="AS430" s="146">
        <v>8.033518112943538</v>
      </c>
      <c r="AT430" s="146">
        <v>3.0440587002501411</v>
      </c>
      <c r="AU430" s="147">
        <v>22.38374735282914</v>
      </c>
      <c r="AV430" s="147">
        <v>0.8097564654245879</v>
      </c>
      <c r="AW430" s="147">
        <v>1.0759568123384176</v>
      </c>
      <c r="AX430" s="46">
        <v>0.9084325089932902</v>
      </c>
      <c r="AY430">
        <v>0.73884641719166577</v>
      </c>
      <c r="AZ430" s="38">
        <v>1.1329959055579617</v>
      </c>
      <c r="BB430" s="6">
        <v>1926</v>
      </c>
      <c r="BC430" s="37">
        <v>68.063587376208247</v>
      </c>
      <c r="BD430" s="37">
        <v>7.8052131830195064</v>
      </c>
      <c r="BE430" s="37">
        <v>2.8919305392439556</v>
      </c>
      <c r="BF430" s="37">
        <v>5.4610445963506891</v>
      </c>
      <c r="BG430" s="37">
        <v>2.5983175041460425</v>
      </c>
      <c r="BH430" s="37">
        <v>8.8766664957696175</v>
      </c>
      <c r="BI430" s="37">
        <v>12.631766856995986</v>
      </c>
      <c r="BJ430" s="37">
        <v>6.0703705724140988</v>
      </c>
      <c r="BK430" s="37">
        <v>4.702816120176311</v>
      </c>
      <c r="BL430" s="37">
        <v>2.7094591110777686</v>
      </c>
      <c r="BM430" s="37">
        <v>3.852465459984832</v>
      </c>
      <c r="BN430" s="37">
        <v>3.6363904691779023</v>
      </c>
      <c r="BO430" s="37">
        <v>3.059951876876005</v>
      </c>
      <c r="BP430" s="37">
        <v>3.7671945909755298</v>
      </c>
      <c r="BQ430" s="74">
        <f t="shared" si="517"/>
        <v>68.063587376208247</v>
      </c>
      <c r="BR430" s="128">
        <f t="shared" si="519"/>
        <v>48.307340029660324</v>
      </c>
      <c r="BS430" s="129">
        <f t="shared" si="520"/>
        <v>7.0905093950779152</v>
      </c>
      <c r="BT430" s="129">
        <f t="shared" si="521"/>
        <v>2.6867340696620134</v>
      </c>
      <c r="BU430" s="130">
        <f t="shared" si="522"/>
        <v>19.756247346547923</v>
      </c>
      <c r="BV430" s="130">
        <f t="shared" si="523"/>
        <v>0.71470378794159117</v>
      </c>
      <c r="BW430" s="131">
        <f t="shared" si="524"/>
        <v>0.94965639951588887</v>
      </c>
      <c r="BX430" s="46">
        <v>0.9084325089932902</v>
      </c>
      <c r="BY430">
        <v>0.73884641719166577</v>
      </c>
      <c r="BZ430" s="38">
        <v>1.1329959055579617</v>
      </c>
    </row>
    <row r="431" spans="1:78" ht="15" customHeight="1">
      <c r="A431" s="56">
        <v>0</v>
      </c>
      <c r="B431" s="6">
        <v>1927</v>
      </c>
      <c r="C431" s="139">
        <f>(C430+C432)/2</f>
        <v>87.863855735762712</v>
      </c>
      <c r="D431" s="139">
        <f t="shared" ref="D431:P431" si="525">(D430+D432)/2</f>
        <v>9.371404474933513</v>
      </c>
      <c r="E431" s="139">
        <f t="shared" si="525"/>
        <v>4.250980972115137</v>
      </c>
      <c r="F431" s="139">
        <f t="shared" si="525"/>
        <v>6.9687529422816858</v>
      </c>
      <c r="G431" s="139">
        <f t="shared" si="525"/>
        <v>3.0842729250815166</v>
      </c>
      <c r="H431" s="139">
        <f t="shared" si="525"/>
        <v>10.422434837516725</v>
      </c>
      <c r="I431" s="139">
        <f t="shared" si="525"/>
        <v>14.168780002431632</v>
      </c>
      <c r="J431" s="139">
        <f t="shared" si="525"/>
        <v>7.2428282377087889</v>
      </c>
      <c r="K431" s="139">
        <f t="shared" si="525"/>
        <v>5.9748010943190168</v>
      </c>
      <c r="L431" s="139">
        <f t="shared" si="525"/>
        <v>4.1562379833690919</v>
      </c>
      <c r="M431" s="139">
        <f t="shared" si="525"/>
        <v>7.282615028150313</v>
      </c>
      <c r="N431" s="139">
        <f t="shared" si="525"/>
        <v>5.4916767868512437</v>
      </c>
      <c r="O431" s="139">
        <f t="shared" si="525"/>
        <v>3.9547475754606181</v>
      </c>
      <c r="P431" s="139">
        <f t="shared" si="525"/>
        <v>5.4943228755434195</v>
      </c>
      <c r="Q431" s="86">
        <f t="shared" si="516"/>
        <v>87.863855735762712</v>
      </c>
      <c r="R431" s="92">
        <v>51.70369212343887</v>
      </c>
      <c r="S431" s="109">
        <v>7.5570505563749055</v>
      </c>
      <c r="T431" s="32">
        <v>3.0065104727384453</v>
      </c>
      <c r="U431" s="31">
        <v>22.374493691391635</v>
      </c>
      <c r="V431" s="31">
        <v>0.75989163927780012</v>
      </c>
      <c r="W431" s="36">
        <v>1.0612231952858524</v>
      </c>
      <c r="X431" s="46">
        <v>0.90863329076941302</v>
      </c>
      <c r="Y431">
        <v>0.73911192769872525</v>
      </c>
      <c r="Z431" s="38">
        <v>1.3001329483836557</v>
      </c>
      <c r="AB431" s="6">
        <v>1927</v>
      </c>
      <c r="AC431" s="40">
        <v>88.07835</v>
      </c>
      <c r="AD431" s="40">
        <v>9.8889999999999993</v>
      </c>
      <c r="AE431" s="40">
        <v>3.6640000000000001</v>
      </c>
      <c r="AF431" s="40">
        <v>6.9189999999999996</v>
      </c>
      <c r="AG431" s="40">
        <v>3.2919999999999998</v>
      </c>
      <c r="AH431" s="40">
        <v>11.315779602157788</v>
      </c>
      <c r="AI431" s="40">
        <v>16.034606591368846</v>
      </c>
      <c r="AJ431" s="40">
        <v>7.6909999999999998</v>
      </c>
      <c r="AK431" s="40">
        <v>5.9612482467970329</v>
      </c>
      <c r="AL431" s="40">
        <v>3.4462954315576533</v>
      </c>
      <c r="AM431" s="40">
        <v>6.0061956338503038</v>
      </c>
      <c r="AN431" s="40">
        <v>4.8366114969656095</v>
      </c>
      <c r="AO431" s="40">
        <v>4.0691517700606878</v>
      </c>
      <c r="AP431" s="40">
        <v>4.9554612272420773</v>
      </c>
      <c r="AQ431" s="94">
        <v>88.08035000000001</v>
      </c>
      <c r="AR431" s="145">
        <v>61.476658052997429</v>
      </c>
      <c r="AS431" s="146">
        <v>8.9854746124187255</v>
      </c>
      <c r="AT431" s="146">
        <v>3.5747972470520688</v>
      </c>
      <c r="AU431" s="147">
        <v>26.601691947002571</v>
      </c>
      <c r="AV431" s="147">
        <v>0.90352538758127388</v>
      </c>
      <c r="AW431" s="147">
        <v>1.2618142499135407</v>
      </c>
      <c r="AX431" s="46">
        <v>0.90863329076941302</v>
      </c>
      <c r="AY431">
        <v>0.73911192769872525</v>
      </c>
      <c r="AZ431" s="38">
        <v>1.3001329483836557</v>
      </c>
      <c r="BB431" s="6">
        <v>1927</v>
      </c>
      <c r="BC431" s="37">
        <v>67.745648711926194</v>
      </c>
      <c r="BD431" s="37">
        <v>7.6061452117601887</v>
      </c>
      <c r="BE431" s="37">
        <v>2.8181733295469042</v>
      </c>
      <c r="BF431" s="37">
        <v>5.3217634462704773</v>
      </c>
      <c r="BG431" s="37">
        <v>2.5320487447784954</v>
      </c>
      <c r="BH431" s="37">
        <v>8.7035557526833927</v>
      </c>
      <c r="BI431" s="37">
        <v>12.333051486237084</v>
      </c>
      <c r="BJ431" s="37">
        <v>5.915548874875884</v>
      </c>
      <c r="BK431" s="37">
        <v>4.5851066648285039</v>
      </c>
      <c r="BL431" s="37">
        <v>2.6507254014615493</v>
      </c>
      <c r="BM431" s="37">
        <v>4.6196780424011976</v>
      </c>
      <c r="BN431" s="37">
        <v>3.7200899361704169</v>
      </c>
      <c r="BO431" s="37">
        <v>3.1297966681942158</v>
      </c>
      <c r="BP431" s="37">
        <v>3.8115034569370612</v>
      </c>
      <c r="BQ431" s="74">
        <f t="shared" si="517"/>
        <v>67.747187016145375</v>
      </c>
      <c r="BR431" s="128">
        <f t="shared" si="519"/>
        <v>47.284901232159456</v>
      </c>
      <c r="BS431" s="129">
        <f t="shared" si="520"/>
        <v>6.9111967538316739</v>
      </c>
      <c r="BT431" s="129">
        <f t="shared" si="521"/>
        <v>2.7495628439355446</v>
      </c>
      <c r="BU431" s="130">
        <f t="shared" si="522"/>
        <v>20.460747479766738</v>
      </c>
      <c r="BV431" s="130">
        <f t="shared" si="523"/>
        <v>0.69494845792851478</v>
      </c>
      <c r="BW431" s="131">
        <f t="shared" si="524"/>
        <v>0.97052709223487232</v>
      </c>
      <c r="BX431" s="46">
        <v>0.90863329076941302</v>
      </c>
      <c r="BY431">
        <v>0.73911192769872525</v>
      </c>
      <c r="BZ431" s="38">
        <v>1.3001329483836557</v>
      </c>
    </row>
    <row r="432" spans="1:78" ht="15" customHeight="1">
      <c r="A432" s="56">
        <v>101.64952565669489</v>
      </c>
      <c r="B432" s="6">
        <v>1928</v>
      </c>
      <c r="C432" s="89">
        <f t="shared" si="518"/>
        <v>101.64952565669491</v>
      </c>
      <c r="D432" s="91">
        <f t="shared" si="518"/>
        <v>10.247869808616395</v>
      </c>
      <c r="E432" s="91">
        <f t="shared" si="518"/>
        <v>5.3544791842401516</v>
      </c>
      <c r="F432" s="91">
        <f t="shared" si="518"/>
        <v>7.9938832818418524</v>
      </c>
      <c r="G432" s="91">
        <f t="shared" si="518"/>
        <v>3.3406219293422152</v>
      </c>
      <c r="H432" s="91">
        <f t="shared" si="518"/>
        <v>11.183795737579544</v>
      </c>
      <c r="I432" s="91">
        <f t="shared" si="518"/>
        <v>14.589557460859019</v>
      </c>
      <c r="J432" s="91">
        <f t="shared" si="518"/>
        <v>7.8788633785059989</v>
      </c>
      <c r="K432" s="91">
        <f t="shared" si="518"/>
        <v>6.8312106986652834</v>
      </c>
      <c r="L432" s="91">
        <f t="shared" si="518"/>
        <v>5.3635891503747022</v>
      </c>
      <c r="M432" s="91">
        <f t="shared" si="518"/>
        <v>10.372332455817563</v>
      </c>
      <c r="N432" s="91">
        <f t="shared" si="518"/>
        <v>7.0256249370658503</v>
      </c>
      <c r="O432" s="91">
        <f t="shared" si="518"/>
        <v>4.5791434539594782</v>
      </c>
      <c r="P432" s="91">
        <f t="shared" si="518"/>
        <v>6.8885541798268424</v>
      </c>
      <c r="Q432" s="86">
        <f t="shared" si="516"/>
        <v>101.64952565669489</v>
      </c>
      <c r="R432" s="92">
        <v>0</v>
      </c>
      <c r="S432" s="109">
        <v>0</v>
      </c>
      <c r="T432" s="32">
        <v>0</v>
      </c>
      <c r="U432" s="31">
        <v>0</v>
      </c>
      <c r="V432" s="31">
        <v>0</v>
      </c>
      <c r="W432" s="36">
        <v>0</v>
      </c>
      <c r="X432" s="46">
        <v>0.90867363084272568</v>
      </c>
      <c r="Y432">
        <v>0.73780829350233235</v>
      </c>
      <c r="Z432" s="38">
        <v>1.2631916595978265</v>
      </c>
      <c r="AB432" s="6">
        <v>1928</v>
      </c>
      <c r="AC432" s="40">
        <v>100.74818</v>
      </c>
      <c r="AD432" s="40">
        <v>10.157</v>
      </c>
      <c r="AE432" s="40">
        <v>5.3070000000000004</v>
      </c>
      <c r="AF432" s="40">
        <v>7.923</v>
      </c>
      <c r="AG432" s="40">
        <v>3.3109999999999999</v>
      </c>
      <c r="AH432" s="40">
        <v>11.08462689593167</v>
      </c>
      <c r="AI432" s="40">
        <v>14.460189082939985</v>
      </c>
      <c r="AJ432" s="40">
        <v>7.8090000000000002</v>
      </c>
      <c r="AK432" s="40">
        <v>6.7706370555180939</v>
      </c>
      <c r="AL432" s="40">
        <v>5.3160291863340072</v>
      </c>
      <c r="AM432" s="40">
        <v>10.280359013261407</v>
      </c>
      <c r="AN432" s="40">
        <v>6.9633273859294222</v>
      </c>
      <c r="AO432" s="40">
        <v>4.5385393189480778</v>
      </c>
      <c r="AP432" s="40">
        <v>6.8274720611373345</v>
      </c>
      <c r="AQ432" s="94">
        <v>100.74817999999999</v>
      </c>
      <c r="AR432" s="145">
        <v>64.261814743051858</v>
      </c>
      <c r="AS432" s="146">
        <v>9.229398068469564</v>
      </c>
      <c r="AT432" s="146">
        <v>5.1376006957106437</v>
      </c>
      <c r="AU432" s="147">
        <v>36.486365256948147</v>
      </c>
      <c r="AV432" s="147">
        <v>0.92760193153043602</v>
      </c>
      <c r="AW432" s="147">
        <v>1.8257266902187785</v>
      </c>
      <c r="AX432" s="46">
        <v>0.90867363084272568</v>
      </c>
      <c r="AY432">
        <v>0.73780829350233235</v>
      </c>
      <c r="AZ432" s="38">
        <v>1.2631916595978265</v>
      </c>
      <c r="BB432" s="6">
        <v>1928</v>
      </c>
      <c r="BC432" s="37">
        <v>79.756843891825639</v>
      </c>
      <c r="BD432" s="37">
        <v>8.0407434001217002</v>
      </c>
      <c r="BE432" s="37">
        <v>4.2012626980846575</v>
      </c>
      <c r="BF432" s="37">
        <v>6.2722073406679355</v>
      </c>
      <c r="BG432" s="37">
        <v>2.6211382689576594</v>
      </c>
      <c r="BH432" s="37">
        <v>8.7750950631361686</v>
      </c>
      <c r="BI432" s="37">
        <v>11.44734369726903</v>
      </c>
      <c r="BJ432" s="37">
        <v>6.1819597530324257</v>
      </c>
      <c r="BK432" s="37">
        <v>5.3599443948780676</v>
      </c>
      <c r="BL432" s="37">
        <v>4.2084106128649692</v>
      </c>
      <c r="BM432" s="37">
        <v>8.1384000085422148</v>
      </c>
      <c r="BN432" s="37">
        <v>5.5124868289158897</v>
      </c>
      <c r="BO432" s="37">
        <v>3.5929142537190697</v>
      </c>
      <c r="BP432" s="37">
        <v>5.4049375716358492</v>
      </c>
      <c r="BQ432" s="74">
        <f t="shared" si="517"/>
        <v>79.756843891825639</v>
      </c>
      <c r="BR432" s="128">
        <f t="shared" si="519"/>
        <v>50.872576821407662</v>
      </c>
      <c r="BS432" s="129">
        <f t="shared" si="520"/>
        <v>7.3064115000632688</v>
      </c>
      <c r="BT432" s="129">
        <f t="shared" si="521"/>
        <v>4.0671585001965163</v>
      </c>
      <c r="BU432" s="130">
        <f t="shared" si="522"/>
        <v>28.884267070417977</v>
      </c>
      <c r="BV432" s="130">
        <f t="shared" si="523"/>
        <v>0.73433190005843141</v>
      </c>
      <c r="BW432" s="131">
        <f t="shared" si="524"/>
        <v>1.4453283287193734</v>
      </c>
      <c r="BX432" s="46">
        <v>0.90867363084272568</v>
      </c>
      <c r="BY432">
        <v>0.73780829350233235</v>
      </c>
      <c r="BZ432" s="38">
        <v>1.2631916595978265</v>
      </c>
    </row>
    <row r="433" spans="1:78" ht="15" customHeight="1">
      <c r="A433" s="56">
        <v>95.52194755787778</v>
      </c>
      <c r="B433" s="6">
        <v>1929</v>
      </c>
      <c r="C433" s="89">
        <f t="shared" si="518"/>
        <v>95.52194755787778</v>
      </c>
      <c r="D433" s="91">
        <f t="shared" si="518"/>
        <v>9.3620997417639522</v>
      </c>
      <c r="E433" s="91">
        <f t="shared" si="518"/>
        <v>5.687879131903574</v>
      </c>
      <c r="F433" s="91">
        <f t="shared" si="518"/>
        <v>6.6483014329983243</v>
      </c>
      <c r="G433" s="91">
        <f t="shared" si="518"/>
        <v>2.3687726501790687</v>
      </c>
      <c r="H433" s="91">
        <f t="shared" si="518"/>
        <v>9.8438106162125756</v>
      </c>
      <c r="I433" s="91">
        <f t="shared" ref="D433:P444" si="526">I1533</f>
        <v>11.99983137108142</v>
      </c>
      <c r="J433" s="91">
        <f t="shared" si="526"/>
        <v>8.2907042756267426</v>
      </c>
      <c r="K433" s="91">
        <f t="shared" si="526"/>
        <v>6.597052043969108</v>
      </c>
      <c r="L433" s="91">
        <f t="shared" si="526"/>
        <v>6.0305990230420488</v>
      </c>
      <c r="M433" s="91">
        <f t="shared" si="526"/>
        <v>9.7807852870650507</v>
      </c>
      <c r="N433" s="91">
        <f t="shared" si="526"/>
        <v>6.4655012309876048</v>
      </c>
      <c r="O433" s="91">
        <f t="shared" si="526"/>
        <v>5.5538778344304625</v>
      </c>
      <c r="P433" s="91">
        <f t="shared" si="526"/>
        <v>6.8927329186178454</v>
      </c>
      <c r="Q433" s="86">
        <f t="shared" si="516"/>
        <v>95.52194755787778</v>
      </c>
      <c r="R433" s="92">
        <v>61.836927183176897</v>
      </c>
      <c r="S433" s="109">
        <v>9.0566988351562632</v>
      </c>
      <c r="T433" s="32">
        <v>5.0645604911055271</v>
      </c>
      <c r="U433" s="31">
        <v>39.812598473517994</v>
      </c>
      <c r="V433" s="31">
        <v>0.90596442947571632</v>
      </c>
      <c r="W433" s="36">
        <v>1.8156921635469887</v>
      </c>
      <c r="X433" s="46">
        <v>0.90906403183454554</v>
      </c>
      <c r="Y433">
        <v>0.73610094647916835</v>
      </c>
      <c r="Z433" s="38">
        <v>1.2875358503503007</v>
      </c>
      <c r="AB433" s="6">
        <v>1929</v>
      </c>
      <c r="AC433" s="40">
        <v>94.684280000000001</v>
      </c>
      <c r="AD433" s="40">
        <v>9.2799999999999994</v>
      </c>
      <c r="AE433" s="40">
        <v>5.6379999999999999</v>
      </c>
      <c r="AF433" s="40">
        <v>6.59</v>
      </c>
      <c r="AG433" s="40">
        <v>2.3479999999999999</v>
      </c>
      <c r="AH433" s="40">
        <v>9.7574865722634296</v>
      </c>
      <c r="AI433" s="40">
        <v>11.894600377612946</v>
      </c>
      <c r="AJ433" s="40">
        <v>8.218</v>
      </c>
      <c r="AK433" s="40">
        <v>6.5392000359631384</v>
      </c>
      <c r="AL433" s="40">
        <v>5.9777144526859969</v>
      </c>
      <c r="AM433" s="40">
        <v>9.6950139357158918</v>
      </c>
      <c r="AN433" s="40">
        <v>6.4088028410878852</v>
      </c>
      <c r="AO433" s="40">
        <v>5.5051738098449086</v>
      </c>
      <c r="AP433" s="40">
        <v>6.8322879748258032</v>
      </c>
      <c r="AQ433" s="94">
        <v>94.684280000000001</v>
      </c>
      <c r="AR433" s="145">
        <v>57.599727002424132</v>
      </c>
      <c r="AS433" s="146">
        <v>8.4361142154245812</v>
      </c>
      <c r="AT433" s="146">
        <v>4.7175258371231754</v>
      </c>
      <c r="AU433" s="147">
        <v>37.084552997575869</v>
      </c>
      <c r="AV433" s="147">
        <v>0.84388578457541819</v>
      </c>
      <c r="AW433" s="147">
        <v>1.6912770039647098</v>
      </c>
      <c r="AX433" s="46">
        <v>0.90906403183454554</v>
      </c>
      <c r="AY433">
        <v>0.73610094647916835</v>
      </c>
      <c r="AZ433" s="38">
        <v>1.2875358503503007</v>
      </c>
      <c r="BB433" s="6">
        <v>1929</v>
      </c>
      <c r="BC433" s="37">
        <v>73.539140657123596</v>
      </c>
      <c r="BD433" s="37">
        <v>7.2075662960958979</v>
      </c>
      <c r="BE433" s="37">
        <v>4.3789071958392967</v>
      </c>
      <c r="BF433" s="37">
        <v>5.1183040831112034</v>
      </c>
      <c r="BG433" s="37">
        <v>1.8236385412966776</v>
      </c>
      <c r="BH433" s="37">
        <v>7.5784193268161841</v>
      </c>
      <c r="BI433" s="37">
        <v>9.2382673262082555</v>
      </c>
      <c r="BJ433" s="37">
        <v>6.3827348945383724</v>
      </c>
      <c r="BK433" s="37">
        <v>5.0788488989910565</v>
      </c>
      <c r="BL433" s="37">
        <v>4.6427557345759629</v>
      </c>
      <c r="BM433" s="37">
        <v>7.529898241729085</v>
      </c>
      <c r="BN433" s="37">
        <v>4.9775723443694702</v>
      </c>
      <c r="BO433" s="37">
        <v>4.2757440954728461</v>
      </c>
      <c r="BP433" s="37">
        <v>5.3064836780792843</v>
      </c>
      <c r="BQ433" s="74">
        <f t="shared" si="517"/>
        <v>73.539140657123596</v>
      </c>
      <c r="BR433" s="128">
        <f t="shared" si="519"/>
        <v>44.73640635851261</v>
      </c>
      <c r="BS433" s="129">
        <f t="shared" si="520"/>
        <v>6.552139276843719</v>
      </c>
      <c r="BT433" s="129">
        <f t="shared" si="521"/>
        <v>3.6639957138588999</v>
      </c>
      <c r="BU433" s="130">
        <f t="shared" si="522"/>
        <v>28.802734298610986</v>
      </c>
      <c r="BV433" s="130">
        <f t="shared" si="523"/>
        <v>0.65542701925217894</v>
      </c>
      <c r="BW433" s="131">
        <f t="shared" si="524"/>
        <v>1.3135766305105703</v>
      </c>
      <c r="BX433" s="46">
        <v>0.90906403183454554</v>
      </c>
      <c r="BY433">
        <v>0.73610094647916835</v>
      </c>
      <c r="BZ433" s="38">
        <v>1.2875358503503007</v>
      </c>
    </row>
    <row r="434" spans="1:78" ht="15" customHeight="1">
      <c r="A434" s="56">
        <v>88.576758474937449</v>
      </c>
      <c r="B434" s="6">
        <v>1930</v>
      </c>
      <c r="C434" s="89">
        <f t="shared" si="518"/>
        <v>89.336645229828463</v>
      </c>
      <c r="D434" s="91">
        <f t="shared" si="526"/>
        <v>9.9359551526840768</v>
      </c>
      <c r="E434" s="91">
        <f t="shared" si="526"/>
        <v>3.7645671757150629</v>
      </c>
      <c r="F434" s="91">
        <f t="shared" si="526"/>
        <v>5.3961188991045113</v>
      </c>
      <c r="G434" s="91">
        <f t="shared" si="526"/>
        <v>2.0366195616916682</v>
      </c>
      <c r="H434" s="91">
        <f t="shared" si="526"/>
        <v>9.1719964259509048</v>
      </c>
      <c r="I434" s="91">
        <f t="shared" si="526"/>
        <v>9.0202810746451796</v>
      </c>
      <c r="J434" s="91">
        <f t="shared" si="526"/>
        <v>8.5741068254300306</v>
      </c>
      <c r="K434" s="91">
        <f t="shared" si="526"/>
        <v>6.7427396762689549</v>
      </c>
      <c r="L434" s="91">
        <f t="shared" si="526"/>
        <v>6.9084803408471922</v>
      </c>
      <c r="M434" s="91">
        <f t="shared" si="526"/>
        <v>10.171800871192081</v>
      </c>
      <c r="N434" s="91">
        <f t="shared" si="526"/>
        <v>6.4164008557960521</v>
      </c>
      <c r="O434" s="91">
        <f t="shared" si="526"/>
        <v>4.942187167045164</v>
      </c>
      <c r="P434" s="91">
        <f t="shared" si="526"/>
        <v>5.4955044485665914</v>
      </c>
      <c r="Q434" s="86">
        <f t="shared" si="516"/>
        <v>88.576758474937478</v>
      </c>
      <c r="R434" s="92">
        <v>55.756656018520829</v>
      </c>
      <c r="S434" s="109">
        <v>9.7521594128555744</v>
      </c>
      <c r="T434" s="32">
        <v>5.0641228085015797</v>
      </c>
      <c r="U434" s="31">
        <v>39.765291539356951</v>
      </c>
      <c r="V434" s="31">
        <v>0.96286113399204609</v>
      </c>
      <c r="W434" s="36">
        <v>1.8553797405908332</v>
      </c>
      <c r="X434" s="46">
        <v>0.91013912387920504</v>
      </c>
      <c r="Y434">
        <v>0.73186226503606222</v>
      </c>
      <c r="Z434" s="38">
        <v>1.2354000853908533</v>
      </c>
      <c r="AB434" s="6">
        <v>1930</v>
      </c>
      <c r="AC434" s="40">
        <v>87.116209999999995</v>
      </c>
      <c r="AD434" s="40">
        <v>9.6890000000000001</v>
      </c>
      <c r="AE434" s="40">
        <v>3.6709999999999998</v>
      </c>
      <c r="AF434" s="40">
        <v>5.2619999999999996</v>
      </c>
      <c r="AG434" s="40">
        <v>1.986</v>
      </c>
      <c r="AH434" s="40">
        <v>8.9440292357833222</v>
      </c>
      <c r="AI434" s="40">
        <v>8.7960847235333777</v>
      </c>
      <c r="AJ434" s="40">
        <v>8.3610000000000007</v>
      </c>
      <c r="AK434" s="40">
        <v>6.5751509260507977</v>
      </c>
      <c r="AL434" s="40">
        <v>6.7367721566644185</v>
      </c>
      <c r="AM434" s="40">
        <v>9.9189838446841989</v>
      </c>
      <c r="AN434" s="40">
        <v>6.2569231580130369</v>
      </c>
      <c r="AO434" s="40">
        <v>4.8193506035064066</v>
      </c>
      <c r="AP434" s="40">
        <v>5.3589153517644421</v>
      </c>
      <c r="AQ434" s="94">
        <v>86.375209999999981</v>
      </c>
      <c r="AR434" s="145">
        <v>50.417657885162335</v>
      </c>
      <c r="AS434" s="146">
        <v>8.8183379712656169</v>
      </c>
      <c r="AT434" s="146">
        <v>4.5792059545800123</v>
      </c>
      <c r="AU434" s="147">
        <v>36.698552114837661</v>
      </c>
      <c r="AV434" s="147">
        <v>0.87066202873438314</v>
      </c>
      <c r="AW434" s="147">
        <v>1.6777172034330246</v>
      </c>
      <c r="AX434" s="46">
        <v>0.91013912387920504</v>
      </c>
      <c r="AY434">
        <v>0.73186226503606222</v>
      </c>
      <c r="AZ434" s="38">
        <v>1.2354000853908533</v>
      </c>
      <c r="BB434" s="6">
        <v>1930</v>
      </c>
      <c r="BC434" s="37">
        <v>70.516597036204956</v>
      </c>
      <c r="BD434" s="37">
        <v>7.842803408043002</v>
      </c>
      <c r="BE434" s="37">
        <v>2.9715069987538301</v>
      </c>
      <c r="BF434" s="37">
        <v>4.2593489042339012</v>
      </c>
      <c r="BG434" s="37">
        <v>1.6075763823277327</v>
      </c>
      <c r="BH434" s="37">
        <v>7.2397835661097831</v>
      </c>
      <c r="BI434" s="37">
        <v>7.1200292338902429</v>
      </c>
      <c r="BJ434" s="37">
        <v>6.7678480023374492</v>
      </c>
      <c r="BK434" s="37">
        <v>5.3222846621145932</v>
      </c>
      <c r="BL434" s="37">
        <v>5.4531096738050264</v>
      </c>
      <c r="BM434" s="37">
        <v>8.0289648365582327</v>
      </c>
      <c r="BN434" s="37">
        <v>5.0646938040590186</v>
      </c>
      <c r="BO434" s="37">
        <v>3.9010444150824797</v>
      </c>
      <c r="BP434" s="37">
        <v>4.3377974594108917</v>
      </c>
      <c r="BQ434" s="74">
        <f t="shared" si="517"/>
        <v>69.916791346726171</v>
      </c>
      <c r="BR434" s="128">
        <f t="shared" si="519"/>
        <v>40.810793589358781</v>
      </c>
      <c r="BS434" s="129">
        <f t="shared" si="520"/>
        <v>7.1380422225531008</v>
      </c>
      <c r="BT434" s="129">
        <f t="shared" si="521"/>
        <v>3.7066582791527436</v>
      </c>
      <c r="BU434" s="130">
        <f t="shared" si="522"/>
        <v>29.705803446846176</v>
      </c>
      <c r="BV434" s="130">
        <f t="shared" si="523"/>
        <v>0.70476118548990119</v>
      </c>
      <c r="BW434" s="131">
        <f t="shared" si="524"/>
        <v>1.358035524906275</v>
      </c>
      <c r="BX434" s="46">
        <v>0.91013912387920504</v>
      </c>
      <c r="BY434">
        <v>0.73186226503606222</v>
      </c>
      <c r="BZ434" s="38">
        <v>1.2354000853908533</v>
      </c>
    </row>
    <row r="435" spans="1:78" ht="15" customHeight="1">
      <c r="A435" s="56">
        <v>89.095310139639892</v>
      </c>
      <c r="B435" s="6">
        <v>1931</v>
      </c>
      <c r="C435" s="89">
        <f t="shared" si="518"/>
        <v>87.117426086605803</v>
      </c>
      <c r="D435" s="91">
        <f t="shared" si="526"/>
        <v>10.937698813278327</v>
      </c>
      <c r="E435" s="91">
        <f t="shared" si="526"/>
        <v>3.4454740203853249</v>
      </c>
      <c r="F435" s="91">
        <f t="shared" si="526"/>
        <v>5.6270801308818887</v>
      </c>
      <c r="G435" s="91">
        <f t="shared" si="526"/>
        <v>2.2359979219549997</v>
      </c>
      <c r="H435" s="91">
        <f t="shared" si="526"/>
        <v>9.4552167393864934</v>
      </c>
      <c r="I435" s="91">
        <f t="shared" si="526"/>
        <v>9.7562340009441009</v>
      </c>
      <c r="J435" s="91">
        <f t="shared" si="526"/>
        <v>9.6827313816282192</v>
      </c>
      <c r="K435" s="91">
        <f t="shared" si="526"/>
        <v>7.4789752770467848</v>
      </c>
      <c r="L435" s="91">
        <f t="shared" si="526"/>
        <v>8.1916294342956668</v>
      </c>
      <c r="M435" s="91">
        <f t="shared" si="526"/>
        <v>8.2491650544458182</v>
      </c>
      <c r="N435" s="91">
        <f t="shared" si="526"/>
        <v>6.2150895488633857</v>
      </c>
      <c r="O435" s="91">
        <f t="shared" si="526"/>
        <v>4.1001792690751868</v>
      </c>
      <c r="P435" s="91">
        <f t="shared" si="526"/>
        <v>3.7198385474536719</v>
      </c>
      <c r="Q435" s="86">
        <f t="shared" si="516"/>
        <v>89.095310139639864</v>
      </c>
      <c r="R435" s="92">
        <v>54.378242716094206</v>
      </c>
      <c r="S435" s="109">
        <v>9.9012125681977565</v>
      </c>
      <c r="T435" s="32">
        <v>4.5082835185011723</v>
      </c>
      <c r="U435" s="31">
        <v>34.198515758843243</v>
      </c>
      <c r="V435" s="31">
        <v>0.9728267559475281</v>
      </c>
      <c r="W435" s="36">
        <v>1.6706330261178071</v>
      </c>
      <c r="X435" s="46">
        <v>0.91053676311548615</v>
      </c>
      <c r="Y435">
        <v>0.72962362995941288</v>
      </c>
      <c r="Z435" s="38">
        <v>1.0334601721723666</v>
      </c>
      <c r="AB435" s="6">
        <v>1931</v>
      </c>
      <c r="AC435" s="40">
        <v>88.091539999999995</v>
      </c>
      <c r="AD435" s="40">
        <v>11.06</v>
      </c>
      <c r="AE435" s="40">
        <v>3.484</v>
      </c>
      <c r="AF435" s="40">
        <v>5.69</v>
      </c>
      <c r="AG435" s="40">
        <v>2.2610000000000001</v>
      </c>
      <c r="AH435" s="40">
        <v>9.5609413755900192</v>
      </c>
      <c r="AI435" s="40">
        <v>9.8653244976399197</v>
      </c>
      <c r="AJ435" s="40">
        <v>9.7910000000000004</v>
      </c>
      <c r="AK435" s="40">
        <v>7.5626023331085639</v>
      </c>
      <c r="AL435" s="40">
        <v>8.2832251180040455</v>
      </c>
      <c r="AM435" s="40">
        <v>8.3414040795684432</v>
      </c>
      <c r="AN435" s="40">
        <v>6.2845843155765344</v>
      </c>
      <c r="AO435" s="40">
        <v>4.1460259136884696</v>
      </c>
      <c r="AP435" s="40">
        <v>3.7614323668240055</v>
      </c>
      <c r="AQ435" s="94">
        <v>90.091540000000023</v>
      </c>
      <c r="AR435" s="145">
        <v>55.308183694404164</v>
      </c>
      <c r="AS435" s="146">
        <v>10.070536600057277</v>
      </c>
      <c r="AT435" s="146">
        <v>4.5853812211169434</v>
      </c>
      <c r="AU435" s="147">
        <v>32.783356305595831</v>
      </c>
      <c r="AV435" s="147">
        <v>0.98946339994272314</v>
      </c>
      <c r="AW435" s="147">
        <v>1.6992030944595911</v>
      </c>
      <c r="AX435" s="46">
        <v>0.91053676311548615</v>
      </c>
      <c r="AY435">
        <v>0.72962362995941288</v>
      </c>
      <c r="AZ435" s="38">
        <v>1.0334601721723666</v>
      </c>
      <c r="BB435" s="6">
        <v>1931</v>
      </c>
      <c r="BC435" s="37">
        <v>85.239414514473964</v>
      </c>
      <c r="BD435" s="37">
        <v>10.701912176016927</v>
      </c>
      <c r="BE435" s="37">
        <v>3.3711990977615707</v>
      </c>
      <c r="BF435" s="37">
        <v>5.5057757939906251</v>
      </c>
      <c r="BG435" s="37">
        <v>2.1877959701604226</v>
      </c>
      <c r="BH435" s="37">
        <v>9.2513883292595711</v>
      </c>
      <c r="BI435" s="37">
        <v>9.5459164883951839</v>
      </c>
      <c r="BJ435" s="37">
        <v>9.4739983829459078</v>
      </c>
      <c r="BK435" s="37">
        <v>7.3177491854492365</v>
      </c>
      <c r="BL435" s="37">
        <v>8.0150404834590177</v>
      </c>
      <c r="BM435" s="37">
        <v>8.0713357942324411</v>
      </c>
      <c r="BN435" s="37">
        <v>6.0811093497353994</v>
      </c>
      <c r="BO435" s="37">
        <v>4.0117907059479512</v>
      </c>
      <c r="BP435" s="37">
        <v>3.6396490818967444</v>
      </c>
      <c r="BQ435" s="74">
        <f t="shared" si="517"/>
        <v>87.17466083925099</v>
      </c>
      <c r="BR435" s="128">
        <f t="shared" si="519"/>
        <v>53.517479612344012</v>
      </c>
      <c r="BS435" s="129">
        <f t="shared" si="520"/>
        <v>9.7444844718966621</v>
      </c>
      <c r="BT435" s="129">
        <f t="shared" si="521"/>
        <v>4.4369210779340671</v>
      </c>
      <c r="BU435" s="130">
        <f t="shared" si="522"/>
        <v>31.721934902129952</v>
      </c>
      <c r="BV435" s="130">
        <f t="shared" si="523"/>
        <v>0.95742770412026523</v>
      </c>
      <c r="BW435" s="131">
        <f t="shared" si="524"/>
        <v>1.6441882718013323</v>
      </c>
      <c r="BX435" s="46">
        <v>0.91053676311548615</v>
      </c>
      <c r="BY435">
        <v>0.72962362995941288</v>
      </c>
      <c r="BZ435" s="38">
        <v>1.0334601721723666</v>
      </c>
    </row>
    <row r="436" spans="1:78" ht="15" customHeight="1">
      <c r="A436" s="56">
        <v>87.36578782266173</v>
      </c>
      <c r="B436" s="6">
        <v>1932</v>
      </c>
      <c r="C436" s="89">
        <f t="shared" si="518"/>
        <v>87.36578782266173</v>
      </c>
      <c r="D436" s="91">
        <f t="shared" si="526"/>
        <v>9.3838061998073314</v>
      </c>
      <c r="E436" s="91">
        <f t="shared" si="526"/>
        <v>3.6075137498013237</v>
      </c>
      <c r="F436" s="91">
        <f t="shared" si="526"/>
        <v>4.624287636442058</v>
      </c>
      <c r="G436" s="91">
        <f t="shared" si="526"/>
        <v>3.0442210166023576</v>
      </c>
      <c r="H436" s="91">
        <f t="shared" si="526"/>
        <v>9.0616786801051923</v>
      </c>
      <c r="I436" s="91">
        <f t="shared" si="526"/>
        <v>11.105038298538753</v>
      </c>
      <c r="J436" s="91">
        <f t="shared" si="526"/>
        <v>8.3131432971746406</v>
      </c>
      <c r="K436" s="91">
        <f t="shared" si="526"/>
        <v>6.7260402775127677</v>
      </c>
      <c r="L436" s="91">
        <f t="shared" si="526"/>
        <v>5.7580761653631809</v>
      </c>
      <c r="M436" s="91">
        <f t="shared" si="526"/>
        <v>8.7603980532324766</v>
      </c>
      <c r="N436" s="91">
        <f t="shared" si="526"/>
        <v>7.8182741444215846</v>
      </c>
      <c r="O436" s="91">
        <f t="shared" si="526"/>
        <v>5.1660729965840408</v>
      </c>
      <c r="P436" s="91">
        <f t="shared" si="526"/>
        <v>3.9972373070760296</v>
      </c>
      <c r="Q436" s="86">
        <f t="shared" si="516"/>
        <v>87.36578782266173</v>
      </c>
      <c r="R436" s="92">
        <v>55.095238448951839</v>
      </c>
      <c r="S436" s="109">
        <v>8.7234733236231286</v>
      </c>
      <c r="T436" s="32">
        <v>5.8288617142069183</v>
      </c>
      <c r="U436" s="31">
        <v>34.000071690688053</v>
      </c>
      <c r="V436" s="31">
        <v>0.8460978380215316</v>
      </c>
      <c r="W436" s="36">
        <v>2.1441855965767402</v>
      </c>
      <c r="X436" s="46">
        <v>0.91158456071545435</v>
      </c>
      <c r="Y436">
        <v>0.73107075463145699</v>
      </c>
      <c r="Z436" s="38">
        <v>0.918367094636798</v>
      </c>
      <c r="AB436" s="6">
        <v>1932</v>
      </c>
      <c r="AC436" s="40">
        <v>85.924499999999995</v>
      </c>
      <c r="AD436" s="40">
        <v>9.2289999999999992</v>
      </c>
      <c r="AE436" s="40">
        <v>3.548</v>
      </c>
      <c r="AF436" s="40">
        <v>4.548</v>
      </c>
      <c r="AG436" s="40">
        <v>2.9940000000000002</v>
      </c>
      <c r="AH436" s="40">
        <v>8.9121866711620594</v>
      </c>
      <c r="AI436" s="40">
        <v>10.921836648685098</v>
      </c>
      <c r="AJ436" s="40">
        <v>8.1760000000000002</v>
      </c>
      <c r="AK436" s="40">
        <v>6.6150796808271517</v>
      </c>
      <c r="AL436" s="40">
        <v>5.6630842324117783</v>
      </c>
      <c r="AM436" s="40">
        <v>8.6158763205214655</v>
      </c>
      <c r="AN436" s="40">
        <v>7.6892947853450213</v>
      </c>
      <c r="AO436" s="40">
        <v>5.0808474376264323</v>
      </c>
      <c r="AP436" s="40">
        <v>3.931294223420994</v>
      </c>
      <c r="AQ436" s="94">
        <v>85.924499999999995</v>
      </c>
      <c r="AR436" s="145">
        <v>53.134455771995995</v>
      </c>
      <c r="AS436" s="146">
        <v>8.4130139108429276</v>
      </c>
      <c r="AT436" s="146">
        <v>5.6214185413059115</v>
      </c>
      <c r="AU436" s="147">
        <v>32.790044228004</v>
      </c>
      <c r="AV436" s="147">
        <v>0.8159860891570716</v>
      </c>
      <c r="AW436" s="147">
        <v>2.0678762440391099</v>
      </c>
      <c r="AX436" s="46">
        <v>0.91158456071545435</v>
      </c>
      <c r="AY436">
        <v>0.73107075463145699</v>
      </c>
      <c r="AZ436" s="38">
        <v>0.918367094636798</v>
      </c>
      <c r="BB436" s="6">
        <v>1932</v>
      </c>
      <c r="BC436" s="37">
        <v>93.562259037582351</v>
      </c>
      <c r="BD436" s="37">
        <v>10.049358316403906</v>
      </c>
      <c r="BE436" s="37">
        <v>3.8633788391592874</v>
      </c>
      <c r="BF436" s="37">
        <v>4.9522680271974178</v>
      </c>
      <c r="BG436" s="37">
        <v>3.2601342289861632</v>
      </c>
      <c r="BH436" s="37">
        <v>9.7043837080059046</v>
      </c>
      <c r="BI436" s="37">
        <v>11.892669840271813</v>
      </c>
      <c r="BJ436" s="37">
        <v>8.9027580013997554</v>
      </c>
      <c r="BK436" s="37">
        <v>7.2030887424634136</v>
      </c>
      <c r="BL436" s="37">
        <v>6.1664711916224011</v>
      </c>
      <c r="BM436" s="37">
        <v>9.3817345708895754</v>
      </c>
      <c r="BN436" s="37">
        <v>8.3727899554001723</v>
      </c>
      <c r="BO436" s="37">
        <v>5.5324798409026625</v>
      </c>
      <c r="BP436" s="37">
        <v>4.2807437748798796</v>
      </c>
      <c r="BQ436" s="74">
        <f t="shared" si="517"/>
        <v>93.562259037582365</v>
      </c>
      <c r="BR436" s="128">
        <f t="shared" si="519"/>
        <v>57.857534402416682</v>
      </c>
      <c r="BS436" s="129">
        <f t="shared" si="520"/>
        <v>9.160839886331253</v>
      </c>
      <c r="BT436" s="129">
        <f t="shared" si="521"/>
        <v>6.1211018710650871</v>
      </c>
      <c r="BU436" s="130">
        <f t="shared" si="522"/>
        <v>35.704724635165668</v>
      </c>
      <c r="BV436" s="130">
        <f t="shared" si="523"/>
        <v>0.88851843007265252</v>
      </c>
      <c r="BW436" s="131">
        <f t="shared" si="524"/>
        <v>2.2516880843350853</v>
      </c>
      <c r="BX436" s="46">
        <v>0.91158456071545435</v>
      </c>
      <c r="BY436">
        <v>0.73107075463145699</v>
      </c>
      <c r="BZ436" s="38">
        <v>0.918367094636798</v>
      </c>
    </row>
    <row r="437" spans="1:78" ht="15" customHeight="1">
      <c r="A437" s="56">
        <v>93.254907904929524</v>
      </c>
      <c r="B437" s="6">
        <v>1933</v>
      </c>
      <c r="C437" s="89">
        <f t="shared" si="518"/>
        <v>92.719967867870125</v>
      </c>
      <c r="D437" s="91">
        <f t="shared" si="526"/>
        <v>11.679524142463846</v>
      </c>
      <c r="E437" s="91">
        <f t="shared" si="526"/>
        <v>4.1854104751407757</v>
      </c>
      <c r="F437" s="91">
        <f t="shared" si="526"/>
        <v>4.2706046291909789</v>
      </c>
      <c r="G437" s="91">
        <f t="shared" si="526"/>
        <v>3.8069899304061545</v>
      </c>
      <c r="H437" s="91">
        <f t="shared" si="526"/>
        <v>9.0444491450971078</v>
      </c>
      <c r="I437" s="91">
        <f t="shared" si="526"/>
        <v>10.719603964851677</v>
      </c>
      <c r="J437" s="91">
        <f t="shared" si="526"/>
        <v>12.576044019387492</v>
      </c>
      <c r="K437" s="91">
        <f t="shared" si="526"/>
        <v>4.1061600992801228</v>
      </c>
      <c r="L437" s="91">
        <f t="shared" si="526"/>
        <v>5.6178610188220928</v>
      </c>
      <c r="M437" s="91">
        <f t="shared" si="526"/>
        <v>10.244101709687756</v>
      </c>
      <c r="N437" s="91">
        <f t="shared" si="526"/>
        <v>7.745733610680646</v>
      </c>
      <c r="O437" s="91">
        <f t="shared" si="526"/>
        <v>3.994218943376949</v>
      </c>
      <c r="P437" s="91">
        <f t="shared" si="526"/>
        <v>5.2642062165439247</v>
      </c>
      <c r="Q437" s="86">
        <f t="shared" si="516"/>
        <v>93.254907904929524</v>
      </c>
      <c r="R437" s="92">
        <v>57.070064093663369</v>
      </c>
      <c r="S437" s="109">
        <v>9.9843888995397148</v>
      </c>
      <c r="T437" s="32">
        <v>5.2992936787222229</v>
      </c>
      <c r="U437" s="31">
        <v>30.295723728998361</v>
      </c>
      <c r="V437" s="31">
        <v>0.95756419466534659</v>
      </c>
      <c r="W437" s="36">
        <v>1.9572908203099546</v>
      </c>
      <c r="X437" s="46">
        <v>0.91248690371625896</v>
      </c>
      <c r="Y437">
        <v>0.73027381951233372</v>
      </c>
      <c r="Z437" s="38">
        <v>0.91838206847484538</v>
      </c>
      <c r="AB437" s="6">
        <v>1933</v>
      </c>
      <c r="AC437" s="40">
        <v>93.597000000000008</v>
      </c>
      <c r="AD437" s="40">
        <v>11.79</v>
      </c>
      <c r="AE437" s="40">
        <v>4.2249999999999996</v>
      </c>
      <c r="AF437" s="40">
        <v>4.3109999999999999</v>
      </c>
      <c r="AG437" s="40">
        <v>3.843</v>
      </c>
      <c r="AH437" s="40">
        <v>9.1300000000000008</v>
      </c>
      <c r="AI437" s="40">
        <v>10.821</v>
      </c>
      <c r="AJ437" s="40">
        <v>12.695</v>
      </c>
      <c r="AK437" s="40">
        <v>4.1449999999999996</v>
      </c>
      <c r="AL437" s="40">
        <v>5.6710000000000003</v>
      </c>
      <c r="AM437" s="40">
        <v>10.341000000000001</v>
      </c>
      <c r="AN437" s="40">
        <v>7.819</v>
      </c>
      <c r="AO437" s="40">
        <v>4.032</v>
      </c>
      <c r="AP437" s="40">
        <v>5.3140000000000001</v>
      </c>
      <c r="AQ437" s="94">
        <v>94.137</v>
      </c>
      <c r="AR437" s="145">
        <v>61.493231589581633</v>
      </c>
      <c r="AS437" s="146">
        <v>10.758220594814693</v>
      </c>
      <c r="AT437" s="146">
        <v>5.7100109947669377</v>
      </c>
      <c r="AU437" s="147">
        <v>32.103768410418375</v>
      </c>
      <c r="AV437" s="147">
        <v>1.031779405185306</v>
      </c>
      <c r="AW437" s="147">
        <v>2.1089890052330622</v>
      </c>
      <c r="AX437" s="46">
        <v>0.91248690371625896</v>
      </c>
      <c r="AY437">
        <v>0.73027381951233372</v>
      </c>
      <c r="AZ437" s="38">
        <v>0.91838206847484538</v>
      </c>
      <c r="BB437" s="6">
        <v>1933</v>
      </c>
      <c r="BC437" s="37">
        <v>101.91509962235683</v>
      </c>
      <c r="BD437" s="37">
        <v>12.837794208656121</v>
      </c>
      <c r="BE437" s="37">
        <v>4.6004818092936484</v>
      </c>
      <c r="BF437" s="37">
        <v>4.6941247526307501</v>
      </c>
      <c r="BG437" s="37">
        <v>4.1845329214474534</v>
      </c>
      <c r="BH437" s="37">
        <v>9.9413961938108883</v>
      </c>
      <c r="BI437" s="37">
        <v>11.782677788962502</v>
      </c>
      <c r="BJ437" s="37">
        <v>13.823222856563993</v>
      </c>
      <c r="BK437" s="37">
        <v>4.5133720945614613</v>
      </c>
      <c r="BL437" s="37">
        <v>6.174989903077936</v>
      </c>
      <c r="BM437" s="37">
        <v>11.260019500569378</v>
      </c>
      <c r="BN437" s="37">
        <v>8.513885743637168</v>
      </c>
      <c r="BO437" s="37">
        <v>4.3903296225022466</v>
      </c>
      <c r="BP437" s="37">
        <v>5.7862628010855497</v>
      </c>
      <c r="BQ437" s="74">
        <f t="shared" si="517"/>
        <v>102.50309019679909</v>
      </c>
      <c r="BR437" s="128">
        <f t="shared" si="519"/>
        <v>66.958223271609896</v>
      </c>
      <c r="BS437" s="129">
        <f t="shared" si="520"/>
        <v>11.714319088003144</v>
      </c>
      <c r="BT437" s="129">
        <f t="shared" si="521"/>
        <v>6.2174678608975205</v>
      </c>
      <c r="BU437" s="130">
        <f t="shared" si="522"/>
        <v>34.956876350746938</v>
      </c>
      <c r="BV437" s="130">
        <f t="shared" si="523"/>
        <v>1.1234751206529765</v>
      </c>
      <c r="BW437" s="131">
        <f t="shared" si="524"/>
        <v>2.2964178827396475</v>
      </c>
      <c r="BX437" s="46">
        <v>0.91248690371625896</v>
      </c>
      <c r="BY437">
        <v>0.73027381951233372</v>
      </c>
      <c r="BZ437" s="38">
        <v>0.91838206847484538</v>
      </c>
    </row>
    <row r="438" spans="1:78" ht="15" customHeight="1">
      <c r="A438" s="56">
        <v>87.533554537712504</v>
      </c>
      <c r="B438" s="6">
        <v>1934</v>
      </c>
      <c r="C438" s="89">
        <f t="shared" si="518"/>
        <v>87.535467839451044</v>
      </c>
      <c r="D438" s="91">
        <f t="shared" si="526"/>
        <v>9.5521589296072058</v>
      </c>
      <c r="E438" s="91">
        <f t="shared" si="526"/>
        <v>3.7845108388108275</v>
      </c>
      <c r="F438" s="91">
        <f t="shared" si="526"/>
        <v>4.3211919764682776</v>
      </c>
      <c r="G438" s="91">
        <f t="shared" si="526"/>
        <v>3.6295333979899591</v>
      </c>
      <c r="H438" s="91">
        <f t="shared" si="526"/>
        <v>8.7801416781106596</v>
      </c>
      <c r="I438" s="91">
        <f t="shared" si="526"/>
        <v>8.5658518833953856</v>
      </c>
      <c r="J438" s="91">
        <f t="shared" si="526"/>
        <v>12.788508820329408</v>
      </c>
      <c r="K438" s="91">
        <f t="shared" si="526"/>
        <v>4.7698612341533835</v>
      </c>
      <c r="L438" s="91">
        <f t="shared" si="526"/>
        <v>4.6378434141948661</v>
      </c>
      <c r="M438" s="91">
        <f t="shared" si="526"/>
        <v>9.5913816152470552</v>
      </c>
      <c r="N438" s="91">
        <f t="shared" si="526"/>
        <v>7.3097692920509427</v>
      </c>
      <c r="O438" s="91">
        <f t="shared" si="526"/>
        <v>3.9423582322394894</v>
      </c>
      <c r="P438" s="91">
        <f t="shared" si="526"/>
        <v>5.8604432251150467</v>
      </c>
      <c r="Q438" s="86">
        <f t="shared" si="516"/>
        <v>87.533554537712504</v>
      </c>
      <c r="R438" s="92">
        <v>59.606120384654091</v>
      </c>
      <c r="S438" s="109">
        <v>9.2973540908189598</v>
      </c>
      <c r="T438" s="32">
        <v>5.7023449356378562</v>
      </c>
      <c r="U438" s="31">
        <v>33.648787520275434</v>
      </c>
      <c r="V438" s="31">
        <v>0.87915143301405863</v>
      </c>
      <c r="W438" s="36">
        <v>2.085204258914783</v>
      </c>
      <c r="X438" s="46">
        <v>0.91360969333184983</v>
      </c>
      <c r="Y438">
        <v>0.73223870478104003</v>
      </c>
      <c r="Z438" s="38">
        <v>0.9400677156460554</v>
      </c>
      <c r="AB438" s="6">
        <v>1934</v>
      </c>
      <c r="AC438" s="40">
        <v>91.50200000000001</v>
      </c>
      <c r="AD438" s="40">
        <v>9.9849999999999994</v>
      </c>
      <c r="AE438" s="40">
        <v>3.9560000000000004</v>
      </c>
      <c r="AF438" s="40">
        <v>4.5169999999999995</v>
      </c>
      <c r="AG438" s="40">
        <v>3.794</v>
      </c>
      <c r="AH438" s="40">
        <v>9.1780000000000008</v>
      </c>
      <c r="AI438" s="40">
        <v>8.9540000000000006</v>
      </c>
      <c r="AJ438" s="40">
        <v>13.368</v>
      </c>
      <c r="AK438" s="40">
        <v>4.9860000000000007</v>
      </c>
      <c r="AL438" s="40">
        <v>4.8479999999999999</v>
      </c>
      <c r="AM438" s="40">
        <v>10.026</v>
      </c>
      <c r="AN438" s="40">
        <v>7.641</v>
      </c>
      <c r="AO438" s="40">
        <v>4.1210000000000004</v>
      </c>
      <c r="AP438" s="40">
        <v>6.1259999999999994</v>
      </c>
      <c r="AQ438" s="94">
        <v>91.5</v>
      </c>
      <c r="AR438" s="145">
        <v>58.484428731150452</v>
      </c>
      <c r="AS438" s="146">
        <v>9.1223927879185194</v>
      </c>
      <c r="AT438" s="146">
        <v>5.5950359432319265</v>
      </c>
      <c r="AU438" s="147">
        <v>33.017571268849558</v>
      </c>
      <c r="AV438" s="147">
        <v>0.86260721208148006</v>
      </c>
      <c r="AW438" s="147">
        <v>2.0459640567680735</v>
      </c>
      <c r="AX438" s="46">
        <v>0.91360969333184983</v>
      </c>
      <c r="AY438">
        <v>0.73223870478104003</v>
      </c>
      <c r="AZ438" s="38">
        <v>0.9400677156460554</v>
      </c>
      <c r="BB438" s="6">
        <v>1934</v>
      </c>
      <c r="BC438" s="37">
        <v>97.335541341419074</v>
      </c>
      <c r="BD438" s="37">
        <v>10.621575269328202</v>
      </c>
      <c r="BE438" s="37">
        <v>4.208207487777905</v>
      </c>
      <c r="BF438" s="37">
        <v>4.8049730086685516</v>
      </c>
      <c r="BG438" s="37">
        <v>4.0358794763977173</v>
      </c>
      <c r="BH438" s="37">
        <v>9.7631264718972712</v>
      </c>
      <c r="BI438" s="37">
        <v>9.5248457648036791</v>
      </c>
      <c r="BJ438" s="37">
        <v>14.220252198335446</v>
      </c>
      <c r="BK438" s="37">
        <v>5.3038732391457613</v>
      </c>
      <c r="BL438" s="37">
        <v>5.157075303525601</v>
      </c>
      <c r="BM438" s="37">
        <v>10.665189148751583</v>
      </c>
      <c r="BN438" s="37">
        <v>8.1281378700988292</v>
      </c>
      <c r="BO438" s="37">
        <v>4.3837267586280957</v>
      </c>
      <c r="BP438" s="37">
        <v>6.5165518377470777</v>
      </c>
      <c r="BQ438" s="74">
        <f t="shared" si="517"/>
        <v>97.333413835105702</v>
      </c>
      <c r="BR438" s="128">
        <f t="shared" si="519"/>
        <v>62.212995678675554</v>
      </c>
      <c r="BS438" s="129">
        <f t="shared" si="520"/>
        <v>9.703974124512099</v>
      </c>
      <c r="BT438" s="129">
        <f t="shared" si="521"/>
        <v>5.9517371462828876</v>
      </c>
      <c r="BU438" s="130">
        <f t="shared" si="522"/>
        <v>35.122545662743519</v>
      </c>
      <c r="BV438" s="130">
        <f t="shared" si="523"/>
        <v>0.91760114481610344</v>
      </c>
      <c r="BW438" s="131">
        <f t="shared" si="524"/>
        <v>2.1764007238159415</v>
      </c>
      <c r="BX438" s="46">
        <v>0.91360969333184983</v>
      </c>
      <c r="BY438">
        <v>0.73223870478104003</v>
      </c>
      <c r="BZ438" s="38">
        <v>0.9400677156460554</v>
      </c>
    </row>
    <row r="439" spans="1:78" ht="15" customHeight="1">
      <c r="A439" s="56">
        <v>89.662666666902595</v>
      </c>
      <c r="B439" s="6">
        <v>1935</v>
      </c>
      <c r="C439" s="89">
        <f t="shared" si="518"/>
        <v>89.828003755762424</v>
      </c>
      <c r="D439" s="91">
        <f t="shared" si="526"/>
        <v>8.681105610684213</v>
      </c>
      <c r="E439" s="91">
        <f t="shared" si="526"/>
        <v>5.2063014079982448</v>
      </c>
      <c r="F439" s="91">
        <f t="shared" si="526"/>
        <v>5.3334837840442679</v>
      </c>
      <c r="G439" s="91">
        <f t="shared" si="526"/>
        <v>4.2660602708008648</v>
      </c>
      <c r="H439" s="91">
        <f t="shared" si="526"/>
        <v>11.206584220740945</v>
      </c>
      <c r="I439" s="91">
        <f t="shared" si="526"/>
        <v>8.9545477191831626</v>
      </c>
      <c r="J439" s="91">
        <f t="shared" si="526"/>
        <v>12.06597370459478</v>
      </c>
      <c r="K439" s="91">
        <f t="shared" si="526"/>
        <v>4.9846406954608922</v>
      </c>
      <c r="L439" s="91">
        <f t="shared" si="526"/>
        <v>4.4731858546472445</v>
      </c>
      <c r="M439" s="91">
        <f t="shared" si="526"/>
        <v>7.3002683850416847</v>
      </c>
      <c r="N439" s="91">
        <f t="shared" si="526"/>
        <v>7.2048816030071672</v>
      </c>
      <c r="O439" s="91">
        <f t="shared" si="526"/>
        <v>4.3260176766511336</v>
      </c>
      <c r="P439" s="91">
        <f t="shared" si="526"/>
        <v>5.6596157340479971</v>
      </c>
      <c r="Q439" s="86">
        <f t="shared" si="516"/>
        <v>89.662666666902609</v>
      </c>
      <c r="R439" s="92">
        <v>58.833457178694943</v>
      </c>
      <c r="S439" s="109">
        <v>7.7595024283102143</v>
      </c>
      <c r="T439" s="32">
        <v>5.1578388922606386</v>
      </c>
      <c r="U439" s="31">
        <v>28.700097359017562</v>
      </c>
      <c r="V439" s="31">
        <v>0.7154633480642234</v>
      </c>
      <c r="W439" s="36">
        <v>1.8759570027190247</v>
      </c>
      <c r="X439" s="46">
        <v>0.9155792050442596</v>
      </c>
      <c r="Y439">
        <v>0.73329379602015754</v>
      </c>
      <c r="Z439" s="38">
        <v>1</v>
      </c>
      <c r="AB439" s="6">
        <v>1935</v>
      </c>
      <c r="AC439" s="40">
        <v>98.881</v>
      </c>
      <c r="AD439" s="40">
        <v>9.5559999999999992</v>
      </c>
      <c r="AE439" s="40">
        <v>5.7309999999999999</v>
      </c>
      <c r="AF439" s="40">
        <v>5.8710000000000004</v>
      </c>
      <c r="AG439" s="40">
        <v>4.6959999999999997</v>
      </c>
      <c r="AH439" s="40">
        <v>12.336</v>
      </c>
      <c r="AI439" s="40">
        <v>9.8569999999999993</v>
      </c>
      <c r="AJ439" s="40">
        <v>13.282</v>
      </c>
      <c r="AK439" s="40">
        <v>5.4870000000000001</v>
      </c>
      <c r="AL439" s="40">
        <v>4.9240000000000004</v>
      </c>
      <c r="AM439" s="40">
        <v>8.0359999999999996</v>
      </c>
      <c r="AN439" s="40">
        <v>7.9309999999999992</v>
      </c>
      <c r="AO439" s="40">
        <v>4.7620000000000005</v>
      </c>
      <c r="AP439" s="40">
        <v>6.23</v>
      </c>
      <c r="AQ439" s="94">
        <v>98.698999999999998</v>
      </c>
      <c r="AR439" s="145">
        <v>66.338027979638809</v>
      </c>
      <c r="AS439" s="146">
        <v>8.7492748834029435</v>
      </c>
      <c r="AT439" s="146">
        <v>5.815753096235869</v>
      </c>
      <c r="AU439" s="147">
        <v>32.542972020361191</v>
      </c>
      <c r="AV439" s="147">
        <v>0.8067251165970557</v>
      </c>
      <c r="AW439" s="147">
        <v>2.1152469037641302</v>
      </c>
      <c r="AX439" s="46">
        <v>0.9155792050442596</v>
      </c>
      <c r="AY439">
        <v>0.73329379602015754</v>
      </c>
      <c r="AZ439" s="38">
        <v>1</v>
      </c>
      <c r="BB439" s="6">
        <v>1935</v>
      </c>
      <c r="BC439" s="37">
        <v>98.881</v>
      </c>
      <c r="BD439" s="37">
        <v>9.5559999999999992</v>
      </c>
      <c r="BE439" s="37">
        <v>5.7309999999999999</v>
      </c>
      <c r="BF439" s="37">
        <v>5.8710000000000004</v>
      </c>
      <c r="BG439" s="37">
        <v>4.6959999999999997</v>
      </c>
      <c r="BH439" s="37">
        <v>12.336</v>
      </c>
      <c r="BI439" s="37">
        <v>9.8569999999999993</v>
      </c>
      <c r="BJ439" s="37">
        <v>13.282</v>
      </c>
      <c r="BK439" s="37">
        <v>5.4870000000000001</v>
      </c>
      <c r="BL439" s="37">
        <v>4.9240000000000004</v>
      </c>
      <c r="BM439" s="37">
        <v>8.0359999999999996</v>
      </c>
      <c r="BN439" s="37">
        <v>7.9309999999999992</v>
      </c>
      <c r="BO439" s="37">
        <v>4.7620000000000005</v>
      </c>
      <c r="BP439" s="37">
        <v>6.23</v>
      </c>
      <c r="BQ439" s="74">
        <f t="shared" si="517"/>
        <v>98.698999999999998</v>
      </c>
      <c r="BR439" s="128">
        <f t="shared" si="519"/>
        <v>66.338027979638809</v>
      </c>
      <c r="BS439" s="129">
        <f t="shared" si="520"/>
        <v>8.7492748834029435</v>
      </c>
      <c r="BT439" s="129">
        <f t="shared" si="521"/>
        <v>5.815753096235869</v>
      </c>
      <c r="BU439" s="130">
        <f t="shared" si="522"/>
        <v>32.542972020361191</v>
      </c>
      <c r="BV439" s="130">
        <f t="shared" si="523"/>
        <v>0.8067251165970557</v>
      </c>
      <c r="BW439" s="131">
        <f t="shared" si="524"/>
        <v>2.1152469037641302</v>
      </c>
      <c r="BX439" s="46">
        <v>0.9155792050442596</v>
      </c>
      <c r="BY439">
        <v>0.73329379602015754</v>
      </c>
      <c r="BZ439" s="38">
        <v>1</v>
      </c>
    </row>
    <row r="440" spans="1:78" ht="15" customHeight="1">
      <c r="A440" s="56">
        <v>96.415022755704371</v>
      </c>
      <c r="B440" s="6">
        <v>1936</v>
      </c>
      <c r="C440" s="89">
        <f t="shared" si="518"/>
        <v>96.415022755704356</v>
      </c>
      <c r="D440" s="91">
        <f t="shared" si="526"/>
        <v>10.719868943579469</v>
      </c>
      <c r="E440" s="91">
        <f t="shared" si="526"/>
        <v>5.108441945254147</v>
      </c>
      <c r="F440" s="91">
        <f t="shared" si="526"/>
        <v>4.7681873505295265</v>
      </c>
      <c r="G440" s="91">
        <f t="shared" si="526"/>
        <v>3.1991328743130039</v>
      </c>
      <c r="H440" s="91">
        <f t="shared" si="526"/>
        <v>9.6639701740807862</v>
      </c>
      <c r="I440" s="91">
        <f t="shared" si="526"/>
        <v>11.138714952846462</v>
      </c>
      <c r="J440" s="91">
        <f t="shared" si="526"/>
        <v>10.704150660670997</v>
      </c>
      <c r="K440" s="91">
        <f t="shared" si="526"/>
        <v>5.9720229003432648</v>
      </c>
      <c r="L440" s="91">
        <f t="shared" si="526"/>
        <v>4.8504771845797752</v>
      </c>
      <c r="M440" s="91">
        <f t="shared" si="526"/>
        <v>9.5104857645039207</v>
      </c>
      <c r="N440" s="91">
        <f t="shared" si="526"/>
        <v>7.5253590936513115</v>
      </c>
      <c r="O440" s="91">
        <f t="shared" si="526"/>
        <v>6.6303415727452464</v>
      </c>
      <c r="P440" s="91">
        <f t="shared" si="526"/>
        <v>6.623869338606462</v>
      </c>
      <c r="Q440" s="86">
        <f t="shared" si="516"/>
        <v>96.415022755704399</v>
      </c>
      <c r="R440" s="92">
        <v>55.746145513428274</v>
      </c>
      <c r="S440" s="109">
        <v>9.150400188850492</v>
      </c>
      <c r="T440" s="32">
        <v>5.1354572328153649</v>
      </c>
      <c r="U440" s="31">
        <v>33.916521153474321</v>
      </c>
      <c r="V440" s="31">
        <v>0.81871051951346807</v>
      </c>
      <c r="W440" s="36">
        <v>1.862868802666287</v>
      </c>
      <c r="X440" s="46">
        <v>0.91787527057688512</v>
      </c>
      <c r="Y440">
        <v>0.73381222977873495</v>
      </c>
      <c r="Z440" s="38">
        <v>1.0386322320998254</v>
      </c>
      <c r="AB440" s="6">
        <v>1936</v>
      </c>
      <c r="AC440" s="40">
        <v>104.277</v>
      </c>
      <c r="AD440" s="40">
        <v>11.593999999999999</v>
      </c>
      <c r="AE440" s="40">
        <v>5.5250000000000004</v>
      </c>
      <c r="AF440" s="40">
        <v>5.157</v>
      </c>
      <c r="AG440" s="40">
        <v>3.46</v>
      </c>
      <c r="AH440" s="40">
        <v>10.452</v>
      </c>
      <c r="AI440" s="40">
        <v>12.047000000000001</v>
      </c>
      <c r="AJ440" s="40">
        <v>11.577000000000002</v>
      </c>
      <c r="AK440" s="40">
        <v>6.4590000000000005</v>
      </c>
      <c r="AL440" s="40">
        <v>5.2460000000000004</v>
      </c>
      <c r="AM440" s="40">
        <v>10.286000000000001</v>
      </c>
      <c r="AN440" s="40">
        <v>8.1389999999999993</v>
      </c>
      <c r="AO440" s="40">
        <v>7.1710000000000003</v>
      </c>
      <c r="AP440" s="40">
        <v>7.1639999999999997</v>
      </c>
      <c r="AQ440" s="94">
        <v>104.277</v>
      </c>
      <c r="AR440" s="145">
        <v>64.832343625237527</v>
      </c>
      <c r="AS440" s="146">
        <v>10.641845887068406</v>
      </c>
      <c r="AT440" s="146">
        <v>5.9724977381691229</v>
      </c>
      <c r="AU440" s="147">
        <v>39.444656374762474</v>
      </c>
      <c r="AV440" s="147">
        <v>0.95215411293159313</v>
      </c>
      <c r="AW440" s="147">
        <v>2.1665022618308765</v>
      </c>
      <c r="AX440" s="46">
        <v>0.91787527057688512</v>
      </c>
      <c r="AY440">
        <v>0.73381222977873495</v>
      </c>
      <c r="AZ440" s="38">
        <v>1.0386322320998254</v>
      </c>
      <c r="BB440" s="6">
        <v>1936</v>
      </c>
      <c r="BC440" s="37">
        <v>100.3983862403162</v>
      </c>
      <c r="BD440" s="37">
        <v>11.162757751663607</v>
      </c>
      <c r="BE440" s="37">
        <v>5.3194959960273787</v>
      </c>
      <c r="BF440" s="37">
        <v>4.9651838645272743</v>
      </c>
      <c r="BG440" s="37">
        <v>3.3313042798651096</v>
      </c>
      <c r="BH440" s="37">
        <v>10.063234778367088</v>
      </c>
      <c r="BI440" s="37">
        <v>11.598908283102594</v>
      </c>
      <c r="BJ440" s="37">
        <v>11.146390071675832</v>
      </c>
      <c r="BK440" s="37">
        <v>6.2187555906499261</v>
      </c>
      <c r="BL440" s="37">
        <v>5.0508734832868107</v>
      </c>
      <c r="BM440" s="37">
        <v>9.903409197309978</v>
      </c>
      <c r="BN440" s="37">
        <v>7.8362674953243134</v>
      </c>
      <c r="BO440" s="37">
        <v>6.9042725407262147</v>
      </c>
      <c r="BP440" s="37">
        <v>6.8975329077900707</v>
      </c>
      <c r="BQ440" s="74">
        <f t="shared" si="517"/>
        <v>100.39838624031619</v>
      </c>
      <c r="BR440" s="128">
        <f t="shared" si="519"/>
        <v>62.42088548914429</v>
      </c>
      <c r="BS440" s="129">
        <f t="shared" si="520"/>
        <v>10.246019291692456</v>
      </c>
      <c r="BT440" s="129">
        <f t="shared" si="521"/>
        <v>5.7503489238865573</v>
      </c>
      <c r="BU440" s="130">
        <f t="shared" si="522"/>
        <v>37.97750075117191</v>
      </c>
      <c r="BV440" s="130">
        <f t="shared" si="523"/>
        <v>0.91673845997115144</v>
      </c>
      <c r="BW440" s="131">
        <f t="shared" si="524"/>
        <v>2.0859185714377562</v>
      </c>
      <c r="BX440" s="46">
        <v>0.91787527057688512</v>
      </c>
      <c r="BY440">
        <v>0.73381222977873495</v>
      </c>
      <c r="BZ440" s="38">
        <v>1.0386322320998254</v>
      </c>
    </row>
    <row r="441" spans="1:78" ht="15" customHeight="1">
      <c r="A441" s="56">
        <v>97.992029877181835</v>
      </c>
      <c r="B441" s="6">
        <v>1937</v>
      </c>
      <c r="C441" s="89">
        <f t="shared" si="518"/>
        <v>97.992029877181821</v>
      </c>
      <c r="D441" s="91">
        <f t="shared" si="526"/>
        <v>8.5118607844375784</v>
      </c>
      <c r="E441" s="91">
        <f t="shared" si="526"/>
        <v>5.8620611023921514</v>
      </c>
      <c r="F441" s="91">
        <f t="shared" si="526"/>
        <v>5.2689032178593243</v>
      </c>
      <c r="G441" s="91">
        <f t="shared" si="526"/>
        <v>3.8198645501649762</v>
      </c>
      <c r="H441" s="91">
        <f t="shared" si="526"/>
        <v>6.8046133572662306</v>
      </c>
      <c r="I441" s="91">
        <f t="shared" si="526"/>
        <v>17.117615663230428</v>
      </c>
      <c r="J441" s="91">
        <f t="shared" si="526"/>
        <v>8.2753198928887191</v>
      </c>
      <c r="K441" s="91">
        <f t="shared" si="526"/>
        <v>6.3829927604978449</v>
      </c>
      <c r="L441" s="91">
        <f t="shared" si="526"/>
        <v>5.6751757415119446</v>
      </c>
      <c r="M441" s="91">
        <f t="shared" si="526"/>
        <v>10.093615143191782</v>
      </c>
      <c r="N441" s="91">
        <f t="shared" si="526"/>
        <v>6.6737033218670527</v>
      </c>
      <c r="O441" s="91">
        <f t="shared" si="526"/>
        <v>5.8304621283302804</v>
      </c>
      <c r="P441" s="91">
        <f t="shared" si="526"/>
        <v>7.6758422135435183</v>
      </c>
      <c r="Q441" s="86">
        <f t="shared" si="516"/>
        <v>97.992029877181835</v>
      </c>
      <c r="R441" s="92">
        <v>58.900321758622155</v>
      </c>
      <c r="S441" s="109">
        <v>7.6902735736688284</v>
      </c>
      <c r="T441" s="32">
        <v>4.8204395339509283</v>
      </c>
      <c r="U441" s="31">
        <v>37.514700997082215</v>
      </c>
      <c r="V441" s="31">
        <v>0.68460397763328995</v>
      </c>
      <c r="W441" s="36">
        <v>1.7458624239643523</v>
      </c>
      <c r="X441" s="46">
        <v>0.91825504630490407</v>
      </c>
      <c r="Y441">
        <v>0.73411785885663994</v>
      </c>
      <c r="Z441" s="38">
        <v>1.2424171719599746</v>
      </c>
      <c r="AB441" s="6">
        <v>1937</v>
      </c>
      <c r="AC441" s="40">
        <v>108.53899999999999</v>
      </c>
      <c r="AD441" s="40">
        <v>9.427999999999999</v>
      </c>
      <c r="AE441" s="40">
        <v>6.4930000000000003</v>
      </c>
      <c r="AF441" s="40">
        <v>5.8360000000000003</v>
      </c>
      <c r="AG441" s="40">
        <v>4.2309999999999999</v>
      </c>
      <c r="AH441" s="40">
        <v>7.536999999999999</v>
      </c>
      <c r="AI441" s="40">
        <v>18.96</v>
      </c>
      <c r="AJ441" s="40">
        <v>9.1660000000000004</v>
      </c>
      <c r="AK441" s="40">
        <v>7.07</v>
      </c>
      <c r="AL441" s="40">
        <v>6.2859999999999996</v>
      </c>
      <c r="AM441" s="40">
        <v>11.18</v>
      </c>
      <c r="AN441" s="40">
        <v>7.3919999999999995</v>
      </c>
      <c r="AO441" s="40">
        <v>6.4580000000000002</v>
      </c>
      <c r="AP441" s="40">
        <v>8.5020000000000007</v>
      </c>
      <c r="AQ441" s="94">
        <v>108.539</v>
      </c>
      <c r="AR441" s="145">
        <v>66.30690778923092</v>
      </c>
      <c r="AS441" s="146">
        <v>8.6573085765626345</v>
      </c>
      <c r="AT441" s="146">
        <v>5.4265992126682816</v>
      </c>
      <c r="AU441" s="147">
        <v>42.232092210769068</v>
      </c>
      <c r="AV441" s="147">
        <v>0.77069142343736452</v>
      </c>
      <c r="AW441" s="147">
        <v>1.9654007873317179</v>
      </c>
      <c r="AX441" s="46">
        <v>0.91825504630490407</v>
      </c>
      <c r="AY441">
        <v>0.73411785885663994</v>
      </c>
      <c r="AZ441" s="38">
        <v>1.2424171719599746</v>
      </c>
      <c r="BB441" s="6">
        <v>1937</v>
      </c>
      <c r="BC441" s="37">
        <v>87.361155696821498</v>
      </c>
      <c r="BD441" s="37">
        <v>7.5884334286259598</v>
      </c>
      <c r="BE441" s="37">
        <v>5.2261029117594786</v>
      </c>
      <c r="BF441" s="37">
        <v>4.6972950243382599</v>
      </c>
      <c r="BG441" s="37">
        <v>3.4054584043823124</v>
      </c>
      <c r="BH441" s="37">
        <v>6.0664003767027852</v>
      </c>
      <c r="BI441" s="37">
        <v>15.260574650694551</v>
      </c>
      <c r="BJ441" s="37">
        <v>7.3775541797608781</v>
      </c>
      <c r="BK441" s="37">
        <v>5.6905201888402148</v>
      </c>
      <c r="BL441" s="37">
        <v>5.0594922075034781</v>
      </c>
      <c r="BM441" s="37">
        <v>8.9985877950825461</v>
      </c>
      <c r="BN441" s="37">
        <v>5.9496923954606595</v>
      </c>
      <c r="BO441" s="37">
        <v>5.197932019735517</v>
      </c>
      <c r="BP441" s="37">
        <v>6.8431121139348665</v>
      </c>
      <c r="BQ441" s="74">
        <f t="shared" si="517"/>
        <v>87.361155696821498</v>
      </c>
      <c r="BR441" s="128">
        <f t="shared" si="519"/>
        <v>53.369278279234088</v>
      </c>
      <c r="BS441" s="129">
        <f t="shared" si="520"/>
        <v>6.9681172893846126</v>
      </c>
      <c r="BT441" s="129">
        <f t="shared" si="521"/>
        <v>4.3677754422112125</v>
      </c>
      <c r="BU441" s="130">
        <f t="shared" si="522"/>
        <v>33.991877417587411</v>
      </c>
      <c r="BV441" s="130">
        <f t="shared" si="523"/>
        <v>0.62031613924134721</v>
      </c>
      <c r="BW441" s="131">
        <f t="shared" si="524"/>
        <v>1.581916953249447</v>
      </c>
      <c r="BX441" s="46">
        <v>0.91825504630490407</v>
      </c>
      <c r="BY441">
        <v>0.73411785885663994</v>
      </c>
      <c r="BZ441" s="38">
        <v>1.2424171719599746</v>
      </c>
    </row>
    <row r="442" spans="1:78" ht="15" customHeight="1">
      <c r="A442" s="56">
        <v>110.15155803046912</v>
      </c>
      <c r="B442" s="6">
        <v>1938</v>
      </c>
      <c r="C442" s="89">
        <f t="shared" si="518"/>
        <v>110.15155803046912</v>
      </c>
      <c r="D442" s="91">
        <f t="shared" si="526"/>
        <v>9.7946988264409232</v>
      </c>
      <c r="E442" s="91">
        <f t="shared" si="526"/>
        <v>5.884714628801504</v>
      </c>
      <c r="F442" s="91">
        <f t="shared" si="526"/>
        <v>7.8379123337719072</v>
      </c>
      <c r="G442" s="91">
        <f t="shared" si="526"/>
        <v>4.2437414536104763</v>
      </c>
      <c r="H442" s="91">
        <f t="shared" si="526"/>
        <v>9.2850909732378071</v>
      </c>
      <c r="I442" s="91">
        <f t="shared" si="526"/>
        <v>17.625433584815603</v>
      </c>
      <c r="J442" s="91">
        <f t="shared" si="526"/>
        <v>9.7597081463794417</v>
      </c>
      <c r="K442" s="91">
        <f t="shared" si="526"/>
        <v>6.717313374879839</v>
      </c>
      <c r="L442" s="91">
        <f t="shared" si="526"/>
        <v>6.624902091640541</v>
      </c>
      <c r="M442" s="91">
        <f t="shared" si="526"/>
        <v>10.165241156322768</v>
      </c>
      <c r="N442" s="91">
        <f t="shared" si="526"/>
        <v>7.943781570881006</v>
      </c>
      <c r="O442" s="91">
        <f t="shared" si="526"/>
        <v>6.9532761660636764</v>
      </c>
      <c r="P442" s="91">
        <f t="shared" si="526"/>
        <v>7.3157437236236413</v>
      </c>
      <c r="Q442" s="86">
        <f t="shared" si="516"/>
        <v>110.15155803046912</v>
      </c>
      <c r="R442" s="92">
        <v>61.836147792391117</v>
      </c>
      <c r="S442" s="109">
        <v>8.006402651930264</v>
      </c>
      <c r="T442" s="32">
        <v>5.2244276567246546</v>
      </c>
      <c r="U442" s="31">
        <v>36.155882084790719</v>
      </c>
      <c r="V442" s="31">
        <v>0.70706847094849756</v>
      </c>
      <c r="W442" s="36">
        <v>1.8424472468173958</v>
      </c>
      <c r="X442" s="46">
        <v>0.91885340974023955</v>
      </c>
      <c r="Y442">
        <v>0.73928401564120982</v>
      </c>
      <c r="Z442" s="38">
        <v>1.435213253748026</v>
      </c>
      <c r="AB442" s="6">
        <v>1938</v>
      </c>
      <c r="AC442" s="40">
        <v>122.773</v>
      </c>
      <c r="AD442" s="40">
        <v>10.916999999999998</v>
      </c>
      <c r="AE442" s="40">
        <v>6.5590000000000002</v>
      </c>
      <c r="AF442" s="40">
        <v>8.7360000000000007</v>
      </c>
      <c r="AG442" s="40">
        <v>4.7300000000000004</v>
      </c>
      <c r="AH442" s="40">
        <v>10.349</v>
      </c>
      <c r="AI442" s="40">
        <v>19.645</v>
      </c>
      <c r="AJ442" s="40">
        <v>10.878</v>
      </c>
      <c r="AK442" s="40">
        <v>7.4870000000000001</v>
      </c>
      <c r="AL442" s="40">
        <v>7.3840000000000003</v>
      </c>
      <c r="AM442" s="40">
        <v>11.33</v>
      </c>
      <c r="AN442" s="40">
        <v>8.854000000000001</v>
      </c>
      <c r="AO442" s="40">
        <v>7.75</v>
      </c>
      <c r="AP442" s="40">
        <v>8.1539999999999999</v>
      </c>
      <c r="AQ442" s="94">
        <v>122.77299999999998</v>
      </c>
      <c r="AR442" s="145">
        <v>77.473743348621468</v>
      </c>
      <c r="AS442" s="146">
        <v>10.031122674134194</v>
      </c>
      <c r="AT442" s="146">
        <v>6.5456206744872727</v>
      </c>
      <c r="AU442" s="147">
        <v>45.299256651378528</v>
      </c>
      <c r="AV442" s="147">
        <v>0.88587732586580437</v>
      </c>
      <c r="AW442" s="147">
        <v>2.3083793255127283</v>
      </c>
      <c r="AX442" s="46">
        <v>0.91885340974023955</v>
      </c>
      <c r="AY442">
        <v>0.73928401564120982</v>
      </c>
      <c r="AZ442" s="38">
        <v>1.435213253748026</v>
      </c>
      <c r="BB442" s="6">
        <v>1938</v>
      </c>
      <c r="BC442" s="37">
        <v>85.543385054019794</v>
      </c>
      <c r="BD442" s="37">
        <v>7.6065351065359152</v>
      </c>
      <c r="BE442" s="37">
        <v>4.5700525569084069</v>
      </c>
      <c r="BF442" s="37">
        <v>6.0869003105887858</v>
      </c>
      <c r="BG442" s="37">
        <v>3.2956774804355491</v>
      </c>
      <c r="BH442" s="37">
        <v>7.2107751046569755</v>
      </c>
      <c r="BI442" s="37">
        <v>13.687861332591195</v>
      </c>
      <c r="BJ442" s="37">
        <v>7.5793614444350732</v>
      </c>
      <c r="BK442" s="37">
        <v>5.2166463627951272</v>
      </c>
      <c r="BL442" s="37">
        <v>5.1448800244262349</v>
      </c>
      <c r="BM442" s="37">
        <v>7.8942972205781743</v>
      </c>
      <c r="BN442" s="37">
        <v>6.169118057458002</v>
      </c>
      <c r="BO442" s="37">
        <v>5.3998943918341435</v>
      </c>
      <c r="BP442" s="37">
        <v>5.6813856607762077</v>
      </c>
      <c r="BQ442" s="74">
        <f t="shared" si="517"/>
        <v>85.54338505401978</v>
      </c>
      <c r="BR442" s="128">
        <f t="shared" si="519"/>
        <v>53.9806493190476</v>
      </c>
      <c r="BS442" s="129">
        <f t="shared" si="520"/>
        <v>6.9892907189493618</v>
      </c>
      <c r="BT442" s="129">
        <f t="shared" si="521"/>
        <v>4.5607303704822515</v>
      </c>
      <c r="BU442" s="130">
        <f t="shared" si="522"/>
        <v>31.562735734972193</v>
      </c>
      <c r="BV442" s="130">
        <f t="shared" si="523"/>
        <v>0.61724438758655342</v>
      </c>
      <c r="BW442" s="131">
        <f t="shared" si="524"/>
        <v>1.6083876869757505</v>
      </c>
      <c r="BX442" s="46">
        <v>0.91885340974023955</v>
      </c>
      <c r="BY442">
        <v>0.73928401564120982</v>
      </c>
      <c r="BZ442" s="38">
        <v>1.435213253748026</v>
      </c>
    </row>
    <row r="443" spans="1:78" ht="15" customHeight="1">
      <c r="A443" s="56">
        <v>134.64041458803453</v>
      </c>
      <c r="B443" s="6">
        <v>1939</v>
      </c>
      <c r="C443" s="89">
        <f t="shared" si="518"/>
        <v>134.63934023225832</v>
      </c>
      <c r="D443" s="91">
        <f t="shared" si="526"/>
        <v>9.1352471652388054</v>
      </c>
      <c r="E443" s="91">
        <f t="shared" si="526"/>
        <v>5.9938308755577214</v>
      </c>
      <c r="F443" s="91">
        <f t="shared" si="526"/>
        <v>9.1997085118122897</v>
      </c>
      <c r="G443" s="91">
        <f t="shared" si="526"/>
        <v>4.678819405458662</v>
      </c>
      <c r="H443" s="91">
        <f t="shared" si="526"/>
        <v>8.300472727112199</v>
      </c>
      <c r="I443" s="91">
        <f t="shared" si="526"/>
        <v>19.156837845863009</v>
      </c>
      <c r="J443" s="91">
        <f t="shared" si="526"/>
        <v>12.717149323172029</v>
      </c>
      <c r="K443" s="91">
        <f t="shared" si="526"/>
        <v>6.7899285057402405</v>
      </c>
      <c r="L443" s="91">
        <f t="shared" si="526"/>
        <v>8.0125453790839725</v>
      </c>
      <c r="M443" s="91">
        <f t="shared" si="526"/>
        <v>14.949660626166999</v>
      </c>
      <c r="N443" s="91">
        <f t="shared" si="526"/>
        <v>13.476718856962908</v>
      </c>
      <c r="O443" s="91">
        <f t="shared" si="526"/>
        <v>14.296452314222368</v>
      </c>
      <c r="P443" s="91">
        <f t="shared" si="526"/>
        <v>7.9330430516433443</v>
      </c>
      <c r="Q443" s="86">
        <f t="shared" si="516"/>
        <v>134.64041458803453</v>
      </c>
      <c r="R443" s="92">
        <v>64.177852779860686</v>
      </c>
      <c r="S443" s="109">
        <v>6.8776459592269079</v>
      </c>
      <c r="T443" s="32">
        <v>8.1749077519870124</v>
      </c>
      <c r="U443" s="31">
        <v>45.973705250608432</v>
      </c>
      <c r="V443" s="31">
        <v>0.5960513798921534</v>
      </c>
      <c r="W443" s="36">
        <v>2.850619640922492</v>
      </c>
      <c r="X443" s="46">
        <v>0.92024678645035807</v>
      </c>
      <c r="Y443">
        <v>0.74145276327046994</v>
      </c>
      <c r="Z443" s="38">
        <v>1.7944677700994704</v>
      </c>
      <c r="AB443" s="6">
        <v>1939</v>
      </c>
      <c r="AC443" s="40">
        <v>125.321</v>
      </c>
      <c r="AD443" s="40">
        <v>8.5030000000000001</v>
      </c>
      <c r="AE443" s="40">
        <v>5.5790000000000006</v>
      </c>
      <c r="AF443" s="40">
        <v>8.5629999999999988</v>
      </c>
      <c r="AG443" s="40">
        <v>4.3550000000000004</v>
      </c>
      <c r="AH443" s="40">
        <v>7.726</v>
      </c>
      <c r="AI443" s="40">
        <v>17.831</v>
      </c>
      <c r="AJ443" s="40">
        <v>11.837</v>
      </c>
      <c r="AK443" s="40">
        <v>6.32</v>
      </c>
      <c r="AL443" s="40">
        <v>7.4579999999999993</v>
      </c>
      <c r="AM443" s="40">
        <v>13.914999999999999</v>
      </c>
      <c r="AN443" s="40">
        <v>12.544</v>
      </c>
      <c r="AO443" s="40">
        <v>13.306999999999999</v>
      </c>
      <c r="AP443" s="40">
        <v>7.3840000000000003</v>
      </c>
      <c r="AQ443" s="94">
        <v>125.32199999999999</v>
      </c>
      <c r="AR443" s="145">
        <v>73.01664188765217</v>
      </c>
      <c r="AS443" s="146">
        <v>7.8248584251873945</v>
      </c>
      <c r="AT443" s="146">
        <v>9.3007834624647749</v>
      </c>
      <c r="AU443" s="147">
        <v>52.304358112347828</v>
      </c>
      <c r="AV443" s="147">
        <v>0.67814157481260562</v>
      </c>
      <c r="AW443" s="147">
        <v>3.2432165375352255</v>
      </c>
      <c r="AX443" s="46">
        <v>0.92024678645035807</v>
      </c>
      <c r="AY443">
        <v>0.74145276327046994</v>
      </c>
      <c r="AZ443" s="38">
        <v>1.7944677700994704</v>
      </c>
      <c r="BB443" s="6">
        <v>1939</v>
      </c>
      <c r="BC443" s="37">
        <v>69.837420369524523</v>
      </c>
      <c r="BD443" s="37">
        <v>4.7384523376135448</v>
      </c>
      <c r="BE443" s="37">
        <v>3.1089998343579874</v>
      </c>
      <c r="BF443" s="37">
        <v>4.7718884354915643</v>
      </c>
      <c r="BG443" s="37">
        <v>2.4269034376463585</v>
      </c>
      <c r="BH443" s="37">
        <v>4.3054548700931718</v>
      </c>
      <c r="BI443" s="37">
        <v>9.9366510210498777</v>
      </c>
      <c r="BJ443" s="37">
        <v>6.5963848430355787</v>
      </c>
      <c r="BK443" s="37">
        <v>3.5219356431515467</v>
      </c>
      <c r="BL443" s="37">
        <v>4.1561069662380117</v>
      </c>
      <c r="BM443" s="37">
        <v>7.7543883662110389</v>
      </c>
      <c r="BN443" s="37">
        <v>6.9903735296982594</v>
      </c>
      <c r="BO443" s="37">
        <v>7.4155692410470921</v>
      </c>
      <c r="BP443" s="37">
        <v>4.1148691121884529</v>
      </c>
      <c r="BQ443" s="74">
        <f t="shared" si="517"/>
        <v>69.83797763782249</v>
      </c>
      <c r="BR443" s="128">
        <f t="shared" si="519"/>
        <v>40.689859747999108</v>
      </c>
      <c r="BS443" s="129">
        <f t="shared" si="520"/>
        <v>4.3605455364370513</v>
      </c>
      <c r="BT443" s="129">
        <f t="shared" si="521"/>
        <v>5.1830317698875232</v>
      </c>
      <c r="BU443" s="130">
        <f t="shared" si="522"/>
        <v>29.147560621525415</v>
      </c>
      <c r="BV443" s="130">
        <f t="shared" si="523"/>
        <v>0.37790680117649345</v>
      </c>
      <c r="BW443" s="131">
        <f t="shared" si="524"/>
        <v>1.8073417598107362</v>
      </c>
      <c r="BX443" s="46">
        <v>0.92024678645035807</v>
      </c>
      <c r="BY443">
        <v>0.74145276327046994</v>
      </c>
      <c r="BZ443" s="38">
        <v>1.7944677700994704</v>
      </c>
    </row>
    <row r="444" spans="1:78" ht="15" customHeight="1">
      <c r="A444" s="56">
        <v>138.96574553243491</v>
      </c>
      <c r="B444" s="6">
        <v>1940</v>
      </c>
      <c r="C444" s="89">
        <f t="shared" si="518"/>
        <v>138.96574553243494</v>
      </c>
      <c r="D444" s="91">
        <f t="shared" si="526"/>
        <v>12.131394615275976</v>
      </c>
      <c r="E444" s="91">
        <f t="shared" si="526"/>
        <v>7.1547938794388362</v>
      </c>
      <c r="F444" s="91">
        <f t="shared" si="526"/>
        <v>6.4551919813799765</v>
      </c>
      <c r="G444" s="91">
        <f t="shared" si="526"/>
        <v>3.6200676937854195</v>
      </c>
      <c r="H444" s="91">
        <f t="shared" si="526"/>
        <v>7.2004416628582808</v>
      </c>
      <c r="I444" s="91">
        <f t="shared" si="526"/>
        <v>19.218709162703462</v>
      </c>
      <c r="J444" s="91">
        <f t="shared" si="526"/>
        <v>10.670665545853788</v>
      </c>
      <c r="K444" s="91">
        <f t="shared" si="526"/>
        <v>6.1942057413948985</v>
      </c>
      <c r="L444" s="91">
        <f t="shared" si="526"/>
        <v>11.242255181714645</v>
      </c>
      <c r="M444" s="91">
        <f t="shared" si="526"/>
        <v>15.99657105916145</v>
      </c>
      <c r="N444" s="91">
        <f t="shared" si="526"/>
        <v>13.527621382040252</v>
      </c>
      <c r="O444" s="91">
        <f t="shared" si="526"/>
        <v>16.718996848930029</v>
      </c>
      <c r="P444" s="91">
        <f t="shared" si="526"/>
        <v>8.8348307778979134</v>
      </c>
      <c r="Q444" s="86">
        <f t="shared" si="516"/>
        <v>138.96574553243491</v>
      </c>
      <c r="R444" s="94">
        <v>71.813974637483994</v>
      </c>
      <c r="S444" s="117">
        <v>9.4237543972525497</v>
      </c>
      <c r="T444" s="32">
        <v>9.7610649100037801</v>
      </c>
      <c r="U444" s="31">
        <v>62.826439950550537</v>
      </c>
      <c r="V444" s="31">
        <v>2.3300486300594834</v>
      </c>
      <c r="W444" s="36">
        <v>3.3455071037645325</v>
      </c>
      <c r="X444">
        <v>0.80176215096975811</v>
      </c>
      <c r="Y444">
        <v>0.744745834360799</v>
      </c>
      <c r="Z444" s="38">
        <v>2.1471327688362272</v>
      </c>
      <c r="AB444" s="6">
        <v>1940</v>
      </c>
      <c r="AC444" s="40">
        <v>140.03800000000001</v>
      </c>
      <c r="AD444" s="40">
        <v>12.225</v>
      </c>
      <c r="AE444" s="40">
        <v>7.21</v>
      </c>
      <c r="AF444" s="40">
        <v>6.5049999999999999</v>
      </c>
      <c r="AG444" s="40">
        <v>3.6479999999999997</v>
      </c>
      <c r="AH444" s="40">
        <v>7.2560000000000002</v>
      </c>
      <c r="AI444" s="40">
        <v>19.367000000000001</v>
      </c>
      <c r="AJ444" s="40">
        <v>10.753</v>
      </c>
      <c r="AK444" s="40">
        <v>6.242</v>
      </c>
      <c r="AL444" s="40">
        <v>11.329000000000001</v>
      </c>
      <c r="AM444" s="40">
        <v>16.12</v>
      </c>
      <c r="AN444" s="40">
        <v>13.632</v>
      </c>
      <c r="AO444" s="40">
        <v>16.847999999999999</v>
      </c>
      <c r="AP444" s="40">
        <v>8.9030000000000005</v>
      </c>
      <c r="AQ444" s="94">
        <v>140.03799999999998</v>
      </c>
      <c r="AR444" s="145">
        <v>74.692917509611704</v>
      </c>
      <c r="AS444" s="146">
        <v>9.8015422956052944</v>
      </c>
      <c r="AT444" s="146">
        <v>10.152375214006412</v>
      </c>
      <c r="AU444" s="147">
        <v>65.345082490388307</v>
      </c>
      <c r="AV444" s="147">
        <v>2.423457704394707</v>
      </c>
      <c r="AW444" s="147">
        <v>3.4796247859935878</v>
      </c>
      <c r="AX444">
        <v>0.80176215096975811</v>
      </c>
      <c r="AY444">
        <v>0.744745834360799</v>
      </c>
      <c r="AZ444" s="38">
        <v>2.1471327688362272</v>
      </c>
      <c r="BB444" s="6">
        <v>1940</v>
      </c>
      <c r="BC444" s="37">
        <v>65.220931855044228</v>
      </c>
      <c r="BD444" s="37">
        <v>5.6936395258995116</v>
      </c>
      <c r="BE444" s="37">
        <v>3.3579665424732492</v>
      </c>
      <c r="BF444" s="37">
        <v>3.0296216863784307</v>
      </c>
      <c r="BG444" s="37">
        <v>1.6990099787714856</v>
      </c>
      <c r="BH444" s="37">
        <v>3.3793904621617057</v>
      </c>
      <c r="BI444" s="37">
        <v>9.0199359262246084</v>
      </c>
      <c r="BJ444" s="37">
        <v>5.0080740958689107</v>
      </c>
      <c r="BK444" s="37">
        <v>2.907132754246605</v>
      </c>
      <c r="BL444" s="37">
        <v>5.2763388293591458</v>
      </c>
      <c r="BM444" s="37">
        <v>7.5076866386503163</v>
      </c>
      <c r="BN444" s="37">
        <v>6.3489320259355519</v>
      </c>
      <c r="BO444" s="37">
        <v>7.8467434545893617</v>
      </c>
      <c r="BP444" s="37">
        <v>4.1464599344853452</v>
      </c>
      <c r="BQ444" s="74">
        <f t="shared" si="517"/>
        <v>65.220931855044228</v>
      </c>
      <c r="BR444" s="128">
        <f t="shared" si="519"/>
        <v>34.787284043965386</v>
      </c>
      <c r="BS444" s="129">
        <f t="shared" si="520"/>
        <v>4.5649446731316266</v>
      </c>
      <c r="BT444" s="129">
        <f t="shared" si="521"/>
        <v>4.7283406789553704</v>
      </c>
      <c r="BU444" s="130">
        <f t="shared" si="522"/>
        <v>30.433647811078842</v>
      </c>
      <c r="BV444" s="130">
        <f t="shared" si="523"/>
        <v>1.1286948527678851</v>
      </c>
      <c r="BW444" s="131">
        <f t="shared" si="524"/>
        <v>1.6205913469801816</v>
      </c>
      <c r="BX444">
        <v>0.80176215096975811</v>
      </c>
      <c r="BY444">
        <v>0.744745834360799</v>
      </c>
      <c r="BZ444" s="38">
        <v>2.1471327688362272</v>
      </c>
    </row>
    <row r="445" spans="1:78" ht="15" customHeight="1">
      <c r="A445" s="56">
        <v>163.54611120730075</v>
      </c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84"/>
      <c r="R445" s="30"/>
      <c r="S445" s="30"/>
      <c r="T445" s="30"/>
      <c r="U445" s="30"/>
      <c r="V445" s="30"/>
      <c r="W445" s="30"/>
      <c r="X445">
        <v>8.0196009623455897E-2</v>
      </c>
      <c r="AB445" s="28"/>
      <c r="AC445" s="29"/>
      <c r="AD445" s="29"/>
      <c r="AE445" s="29"/>
      <c r="AF445" s="3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84"/>
      <c r="AR445" s="30"/>
      <c r="AS445" s="30"/>
      <c r="AT445" s="30"/>
      <c r="AU445" s="30"/>
      <c r="AV445" s="30"/>
      <c r="AW445" s="30"/>
      <c r="BB445" s="28"/>
      <c r="BC445" s="3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35"/>
      <c r="BR445" s="30"/>
      <c r="BS445" s="10"/>
      <c r="BT445" s="10"/>
      <c r="BU445" s="10"/>
      <c r="BV445" s="10"/>
      <c r="BW445" s="10"/>
    </row>
    <row r="446" spans="1:78" ht="15" customHeight="1">
      <c r="B446" s="6">
        <v>1955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83"/>
      <c r="R446" s="10"/>
      <c r="S446" s="10"/>
      <c r="T446" s="10"/>
      <c r="U446" s="10"/>
      <c r="V446" s="10"/>
      <c r="W446" s="10"/>
      <c r="X446">
        <v>7.5696824393495427E-2</v>
      </c>
      <c r="AB446" s="6">
        <v>1955</v>
      </c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83"/>
      <c r="AR446" s="10"/>
      <c r="AS446" s="10"/>
      <c r="AT446" s="10"/>
      <c r="AU446" s="10"/>
      <c r="AV446" s="10"/>
      <c r="AW446" s="10"/>
      <c r="BB446" s="6">
        <v>1955</v>
      </c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10"/>
      <c r="BS446" s="10"/>
      <c r="BT446" s="10"/>
      <c r="BU446" s="10"/>
      <c r="BV446" s="10"/>
      <c r="BW446" s="10"/>
    </row>
    <row r="447" spans="1:78" ht="15" customHeight="1">
      <c r="B447" s="6">
        <v>1956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83"/>
      <c r="R447" s="10"/>
      <c r="S447" s="10"/>
      <c r="T447" s="10"/>
      <c r="U447" s="10"/>
      <c r="V447" s="10"/>
      <c r="W447" s="10"/>
      <c r="AB447" s="6">
        <v>1956</v>
      </c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83"/>
      <c r="AR447" s="10"/>
      <c r="AS447" s="10"/>
      <c r="AT447" s="10"/>
      <c r="AU447" s="10"/>
      <c r="AV447" s="10"/>
      <c r="AW447" s="10"/>
      <c r="BB447" s="6">
        <v>1956</v>
      </c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10"/>
      <c r="BS447" s="10"/>
      <c r="BT447" s="10"/>
      <c r="BU447" s="10"/>
      <c r="BV447" s="10"/>
      <c r="BW447" s="10"/>
    </row>
    <row r="448" spans="1:78" ht="15" customHeight="1">
      <c r="B448" s="6">
        <v>1957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83"/>
      <c r="R448" s="10"/>
      <c r="S448" s="10"/>
      <c r="T448" s="10"/>
      <c r="U448" s="10"/>
      <c r="V448" s="10"/>
      <c r="W448" s="10"/>
      <c r="AB448" s="6">
        <v>1957</v>
      </c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83"/>
      <c r="AR448" s="10"/>
      <c r="AS448" s="10"/>
      <c r="AT448" s="10"/>
      <c r="AU448" s="10"/>
      <c r="AV448" s="10"/>
      <c r="AW448" s="10"/>
      <c r="BB448" s="6">
        <v>1957</v>
      </c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10"/>
      <c r="BS448" s="10"/>
      <c r="BT448" s="10"/>
      <c r="BU448" s="10"/>
      <c r="BV448" s="10"/>
      <c r="BW448" s="10"/>
    </row>
    <row r="449" spans="1:75" ht="15" customHeight="1">
      <c r="B449" s="6">
        <v>1958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83"/>
      <c r="R449" s="10"/>
      <c r="S449" s="10"/>
      <c r="T449" s="10"/>
      <c r="U449" s="10"/>
      <c r="V449" s="10"/>
      <c r="W449" s="10"/>
      <c r="AB449" s="6">
        <v>1958</v>
      </c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83"/>
      <c r="AR449" s="10"/>
      <c r="AS449" s="10"/>
      <c r="AT449" s="10"/>
      <c r="AU449" s="10"/>
      <c r="AV449" s="10"/>
      <c r="AW449" s="10"/>
      <c r="BB449" s="6">
        <v>1958</v>
      </c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10"/>
      <c r="BS449" s="10"/>
      <c r="BT449" s="10"/>
      <c r="BU449" s="10"/>
      <c r="BV449" s="10"/>
      <c r="BW449" s="10"/>
    </row>
    <row r="450" spans="1:75" ht="15" customHeight="1">
      <c r="B450" s="6">
        <v>1958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83"/>
      <c r="R450" s="10"/>
      <c r="S450" s="10"/>
      <c r="T450" s="10"/>
      <c r="U450" s="10"/>
      <c r="V450" s="10"/>
      <c r="W450" s="10"/>
      <c r="AB450" s="6">
        <v>1958</v>
      </c>
      <c r="AC450" s="3"/>
      <c r="AD450" s="3"/>
      <c r="AE450" s="3"/>
      <c r="AF450" s="4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83"/>
      <c r="AR450" s="10"/>
      <c r="AS450" s="10"/>
      <c r="AT450" s="10"/>
      <c r="AU450" s="10"/>
      <c r="AV450" s="10"/>
      <c r="AW450" s="10"/>
      <c r="BB450" s="6">
        <v>1958</v>
      </c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10"/>
      <c r="BS450" s="11"/>
      <c r="BT450" s="11"/>
      <c r="BU450" s="11"/>
      <c r="BV450" s="11"/>
      <c r="BW450" s="11"/>
    </row>
    <row r="451" spans="1:75">
      <c r="B451" s="7">
        <v>1960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5"/>
      <c r="R451" s="11"/>
      <c r="S451" s="11"/>
      <c r="T451" s="11"/>
      <c r="U451" s="11"/>
      <c r="V451" s="11"/>
      <c r="W451" s="11"/>
      <c r="AB451" s="7">
        <v>1960</v>
      </c>
      <c r="AC451" s="4"/>
      <c r="AD451" s="4"/>
      <c r="AE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85"/>
      <c r="AR451" s="11"/>
      <c r="AS451" s="11"/>
      <c r="AT451" s="11"/>
      <c r="AU451" s="11"/>
      <c r="AV451" s="11"/>
      <c r="AW451" s="11"/>
      <c r="BB451" s="7">
        <v>1960</v>
      </c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3"/>
      <c r="BR451" s="11"/>
    </row>
    <row r="454" spans="1:75">
      <c r="A454" s="47"/>
      <c r="AF454" s="47"/>
      <c r="BS454" s="47"/>
      <c r="BT454" s="47"/>
      <c r="BU454" s="47"/>
      <c r="BV454" s="47"/>
      <c r="BW454" s="47"/>
    </row>
    <row r="455" spans="1:75" s="47" customFormat="1">
      <c r="A455"/>
      <c r="Q455" s="38"/>
      <c r="AF455"/>
      <c r="AQ455" s="38"/>
      <c r="BS455"/>
      <c r="BT455"/>
      <c r="BU455"/>
      <c r="BV455"/>
      <c r="BW455"/>
    </row>
    <row r="462" spans="1:75">
      <c r="B462" t="s">
        <v>147</v>
      </c>
      <c r="C462" s="27" t="s">
        <v>148</v>
      </c>
      <c r="D462" s="27" t="s">
        <v>70</v>
      </c>
      <c r="E462" s="12"/>
      <c r="F462" s="12" t="s">
        <v>72</v>
      </c>
      <c r="H462" t="s">
        <v>47</v>
      </c>
      <c r="AQ462"/>
    </row>
    <row r="463" spans="1:75">
      <c r="B463" s="13"/>
      <c r="C463" s="14" t="s">
        <v>49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82"/>
      <c r="R463" s="13" t="s">
        <v>55</v>
      </c>
      <c r="S463" s="14"/>
      <c r="T463" s="15"/>
      <c r="U463" s="14" t="s">
        <v>56</v>
      </c>
      <c r="V463" s="14"/>
      <c r="W463" s="15"/>
      <c r="AQ463"/>
    </row>
    <row r="464" spans="1:75">
      <c r="A464" s="37"/>
      <c r="B464" s="1"/>
      <c r="C464" s="8" t="s">
        <v>14</v>
      </c>
      <c r="D464" s="1" t="s">
        <v>0</v>
      </c>
      <c r="E464" s="1" t="s">
        <v>1</v>
      </c>
      <c r="F464" s="1" t="s">
        <v>2</v>
      </c>
      <c r="G464" s="1" t="s">
        <v>3</v>
      </c>
      <c r="H464" s="1" t="s">
        <v>4</v>
      </c>
      <c r="I464" s="1" t="s">
        <v>5</v>
      </c>
      <c r="J464" s="1" t="s">
        <v>6</v>
      </c>
      <c r="K464" s="1" t="s">
        <v>7</v>
      </c>
      <c r="L464" s="1" t="s">
        <v>8</v>
      </c>
      <c r="M464" s="1" t="s">
        <v>9</v>
      </c>
      <c r="N464" s="1" t="s">
        <v>10</v>
      </c>
      <c r="O464" s="1" t="s">
        <v>11</v>
      </c>
      <c r="P464" s="1" t="s">
        <v>12</v>
      </c>
      <c r="Q464" s="28"/>
      <c r="R464" s="8" t="s">
        <v>13</v>
      </c>
      <c r="S464" s="8" t="s">
        <v>50</v>
      </c>
      <c r="T464" s="8" t="s">
        <v>51</v>
      </c>
      <c r="U464" s="8" t="s">
        <v>52</v>
      </c>
      <c r="V464" s="8" t="s">
        <v>53</v>
      </c>
      <c r="W464" s="8" t="s">
        <v>54</v>
      </c>
      <c r="AQ464"/>
    </row>
    <row r="465" spans="2:43">
      <c r="B465" s="5">
        <v>1911</v>
      </c>
      <c r="C465">
        <v>9792</v>
      </c>
      <c r="Q465" s="90"/>
      <c r="R465" s="33">
        <f t="shared" ref="R465:R494" si="527">SUM(E465:J465)+S465+T465</f>
        <v>0</v>
      </c>
      <c r="S465" s="32">
        <f t="shared" ref="S465:S494" si="528">D465*$X465</f>
        <v>0</v>
      </c>
      <c r="T465" s="32">
        <f t="shared" ref="T465:T494" si="529">N465*$Y465</f>
        <v>0</v>
      </c>
      <c r="U465" s="31">
        <f t="shared" ref="U465:U494" si="530">C465-R465</f>
        <v>9792</v>
      </c>
      <c r="V465" s="31">
        <f t="shared" ref="V465:V494" si="531">D465-S465</f>
        <v>0</v>
      </c>
      <c r="W465" s="36">
        <f t="shared" ref="W465:W494" si="532">N465-T465</f>
        <v>0</v>
      </c>
      <c r="X465" s="34">
        <v>0.90314241051745558</v>
      </c>
      <c r="Y465" s="34">
        <v>0.7333034807309261</v>
      </c>
      <c r="Z465" s="38">
        <v>0.55587714915230824</v>
      </c>
      <c r="AQ465"/>
    </row>
    <row r="466" spans="2:43">
      <c r="B466" s="6">
        <v>1912</v>
      </c>
      <c r="C466">
        <v>10064</v>
      </c>
      <c r="Q466" s="90"/>
      <c r="R466" s="33">
        <f t="shared" si="527"/>
        <v>0</v>
      </c>
      <c r="S466" s="32">
        <f t="shared" si="528"/>
        <v>0</v>
      </c>
      <c r="T466" s="32">
        <f t="shared" si="529"/>
        <v>0</v>
      </c>
      <c r="U466" s="31">
        <f t="shared" si="530"/>
        <v>10064</v>
      </c>
      <c r="V466" s="31">
        <f t="shared" si="531"/>
        <v>0</v>
      </c>
      <c r="W466" s="36">
        <f t="shared" si="532"/>
        <v>0</v>
      </c>
      <c r="X466" s="34">
        <v>0.90314241051745558</v>
      </c>
      <c r="Y466" s="34">
        <v>0.7333034807309261</v>
      </c>
      <c r="Z466" s="38">
        <v>0.63442790535518445</v>
      </c>
      <c r="AQ466"/>
    </row>
    <row r="467" spans="2:43">
      <c r="B467" s="6">
        <v>1913</v>
      </c>
      <c r="C467">
        <v>10874</v>
      </c>
      <c r="Q467" s="90"/>
      <c r="R467" s="33">
        <f t="shared" si="527"/>
        <v>0</v>
      </c>
      <c r="S467" s="32">
        <f t="shared" si="528"/>
        <v>0</v>
      </c>
      <c r="T467" s="32">
        <f t="shared" si="529"/>
        <v>0</v>
      </c>
      <c r="U467" s="31">
        <f t="shared" si="530"/>
        <v>10874</v>
      </c>
      <c r="V467" s="31">
        <f t="shared" si="531"/>
        <v>0</v>
      </c>
      <c r="W467" s="36">
        <f t="shared" si="532"/>
        <v>0</v>
      </c>
      <c r="X467" s="34">
        <v>0.90314241051745558</v>
      </c>
      <c r="Y467" s="34">
        <v>0.7333034807309261</v>
      </c>
      <c r="Z467" s="38">
        <v>0.63773837527238131</v>
      </c>
      <c r="AQ467"/>
    </row>
    <row r="468" spans="2:43">
      <c r="B468" s="6">
        <v>1914</v>
      </c>
      <c r="C468">
        <v>11145</v>
      </c>
      <c r="Q468" s="90"/>
      <c r="R468" s="33">
        <f t="shared" si="527"/>
        <v>0</v>
      </c>
      <c r="S468" s="32">
        <f t="shared" si="528"/>
        <v>0</v>
      </c>
      <c r="T468" s="32">
        <f t="shared" si="529"/>
        <v>0</v>
      </c>
      <c r="U468" s="31">
        <f t="shared" si="530"/>
        <v>11145</v>
      </c>
      <c r="V468" s="31">
        <f t="shared" si="531"/>
        <v>0</v>
      </c>
      <c r="W468" s="36">
        <f t="shared" si="532"/>
        <v>0</v>
      </c>
      <c r="X468" s="34">
        <v>0.90314241051745558</v>
      </c>
      <c r="Y468" s="34">
        <v>0.7333034807309261</v>
      </c>
      <c r="Z468" s="38">
        <v>0.65430042055617232</v>
      </c>
      <c r="AQ468"/>
    </row>
    <row r="469" spans="2:43">
      <c r="B469" s="6">
        <v>1915</v>
      </c>
      <c r="C469">
        <v>11131</v>
      </c>
      <c r="Q469" s="90"/>
      <c r="R469" s="33">
        <f t="shared" si="527"/>
        <v>0</v>
      </c>
      <c r="S469" s="32">
        <f t="shared" si="528"/>
        <v>0</v>
      </c>
      <c r="T469" s="32">
        <f t="shared" si="529"/>
        <v>0</v>
      </c>
      <c r="U469" s="31">
        <f t="shared" si="530"/>
        <v>11131</v>
      </c>
      <c r="V469" s="31">
        <f t="shared" si="531"/>
        <v>0</v>
      </c>
      <c r="W469" s="36">
        <f t="shared" si="532"/>
        <v>0</v>
      </c>
      <c r="X469" s="34">
        <v>0.90314241051745558</v>
      </c>
      <c r="Y469" s="34">
        <v>0.7333034807309261</v>
      </c>
      <c r="Z469" s="38">
        <v>0.55111112802632034</v>
      </c>
      <c r="AQ469"/>
    </row>
    <row r="470" spans="2:43">
      <c r="B470" s="6">
        <v>1916</v>
      </c>
      <c r="C470">
        <v>11576</v>
      </c>
      <c r="Q470" s="90"/>
      <c r="R470" s="33">
        <f t="shared" si="527"/>
        <v>0</v>
      </c>
      <c r="S470" s="32">
        <f t="shared" si="528"/>
        <v>0</v>
      </c>
      <c r="T470" s="32">
        <f t="shared" si="529"/>
        <v>0</v>
      </c>
      <c r="U470" s="31">
        <f t="shared" si="530"/>
        <v>11576</v>
      </c>
      <c r="V470" s="31">
        <f t="shared" si="531"/>
        <v>0</v>
      </c>
      <c r="W470" s="36">
        <f t="shared" si="532"/>
        <v>0</v>
      </c>
      <c r="X470" s="34">
        <v>0.90314241051745558</v>
      </c>
      <c r="Y470" s="34">
        <v>0.7333034807309261</v>
      </c>
      <c r="Z470" s="38">
        <v>0.53595561664066571</v>
      </c>
      <c r="AQ470"/>
    </row>
    <row r="471" spans="2:43">
      <c r="B471" s="6">
        <v>1917</v>
      </c>
      <c r="C471">
        <v>11718</v>
      </c>
      <c r="Q471" s="90"/>
      <c r="R471" s="33">
        <f t="shared" si="527"/>
        <v>0</v>
      </c>
      <c r="S471" s="32">
        <f t="shared" si="528"/>
        <v>0</v>
      </c>
      <c r="T471" s="32">
        <f t="shared" si="529"/>
        <v>0</v>
      </c>
      <c r="U471" s="31">
        <f t="shared" si="530"/>
        <v>11718</v>
      </c>
      <c r="V471" s="31">
        <f t="shared" si="531"/>
        <v>0</v>
      </c>
      <c r="W471" s="36">
        <f t="shared" si="532"/>
        <v>0</v>
      </c>
      <c r="X471" s="46">
        <v>0.90314241051745558</v>
      </c>
      <c r="Y471">
        <v>0.7333034807309261</v>
      </c>
      <c r="Z471" s="38">
        <v>0.68456393979820251</v>
      </c>
      <c r="AQ471"/>
    </row>
    <row r="472" spans="2:43">
      <c r="B472" s="6">
        <v>1918</v>
      </c>
      <c r="C472">
        <v>12385</v>
      </c>
      <c r="Q472" s="90"/>
      <c r="R472" s="33">
        <f t="shared" si="527"/>
        <v>0</v>
      </c>
      <c r="S472" s="32">
        <f t="shared" si="528"/>
        <v>0</v>
      </c>
      <c r="T472" s="32">
        <f t="shared" si="529"/>
        <v>0</v>
      </c>
      <c r="U472" s="31">
        <f t="shared" si="530"/>
        <v>12385</v>
      </c>
      <c r="V472" s="31">
        <f t="shared" si="531"/>
        <v>0</v>
      </c>
      <c r="W472" s="36">
        <f t="shared" si="532"/>
        <v>0</v>
      </c>
      <c r="X472" s="46">
        <v>0.90525584068325349</v>
      </c>
      <c r="Y472">
        <v>0.7323449630936959</v>
      </c>
      <c r="Z472" s="38">
        <v>1.1049866863756583</v>
      </c>
      <c r="AQ472"/>
    </row>
    <row r="473" spans="2:43">
      <c r="B473" s="6">
        <v>1919</v>
      </c>
      <c r="C473">
        <v>12454</v>
      </c>
      <c r="Q473" s="90"/>
      <c r="R473" s="33">
        <f t="shared" si="527"/>
        <v>0</v>
      </c>
      <c r="S473" s="32">
        <f t="shared" si="528"/>
        <v>0</v>
      </c>
      <c r="T473" s="32">
        <f t="shared" si="529"/>
        <v>0</v>
      </c>
      <c r="U473" s="31">
        <f t="shared" si="530"/>
        <v>12454</v>
      </c>
      <c r="V473" s="31">
        <f t="shared" si="531"/>
        <v>0</v>
      </c>
      <c r="W473" s="36">
        <f t="shared" si="532"/>
        <v>0</v>
      </c>
      <c r="X473" s="46">
        <v>0.90295812946435794</v>
      </c>
      <c r="Y473">
        <v>0.73876310423908598</v>
      </c>
      <c r="Z473" s="38">
        <v>1.5447475388595528</v>
      </c>
      <c r="AQ473"/>
    </row>
    <row r="474" spans="2:43">
      <c r="B474" s="6">
        <v>1920</v>
      </c>
      <c r="C474">
        <v>12611</v>
      </c>
      <c r="Q474" s="90"/>
      <c r="R474" s="33">
        <f t="shared" si="527"/>
        <v>0</v>
      </c>
      <c r="S474" s="32">
        <f t="shared" si="528"/>
        <v>0</v>
      </c>
      <c r="T474" s="32">
        <f t="shared" si="529"/>
        <v>0</v>
      </c>
      <c r="U474" s="31">
        <f t="shared" si="530"/>
        <v>12611</v>
      </c>
      <c r="V474" s="31">
        <f t="shared" si="531"/>
        <v>0</v>
      </c>
      <c r="W474" s="36">
        <f t="shared" si="532"/>
        <v>0</v>
      </c>
      <c r="X474" s="46">
        <v>0.90673996281518188</v>
      </c>
      <c r="Y474">
        <v>0.74010240322708909</v>
      </c>
      <c r="Z474" s="38">
        <v>1.8801527439944632</v>
      </c>
      <c r="AQ474"/>
    </row>
    <row r="475" spans="2:43">
      <c r="B475" s="6">
        <v>1921</v>
      </c>
      <c r="Q475" s="90"/>
      <c r="R475" s="33">
        <f t="shared" si="527"/>
        <v>0</v>
      </c>
      <c r="S475" s="32">
        <f t="shared" si="528"/>
        <v>0</v>
      </c>
      <c r="T475" s="32">
        <f t="shared" si="529"/>
        <v>0</v>
      </c>
      <c r="U475" s="31">
        <f t="shared" si="530"/>
        <v>0</v>
      </c>
      <c r="V475" s="31">
        <f t="shared" si="531"/>
        <v>0</v>
      </c>
      <c r="W475" s="36">
        <f t="shared" si="532"/>
        <v>0</v>
      </c>
      <c r="X475" s="46">
        <v>0.90674808016290898</v>
      </c>
      <c r="Y475">
        <v>0.74066812399731241</v>
      </c>
      <c r="Z475" s="38">
        <v>1.4863049203994123</v>
      </c>
      <c r="AQ475"/>
    </row>
    <row r="476" spans="2:43">
      <c r="B476" s="6">
        <v>1922</v>
      </c>
      <c r="C476">
        <v>12028</v>
      </c>
      <c r="Q476" s="90"/>
      <c r="R476" s="33">
        <f t="shared" si="527"/>
        <v>0</v>
      </c>
      <c r="S476" s="32">
        <f t="shared" si="528"/>
        <v>0</v>
      </c>
      <c r="T476" s="32">
        <f t="shared" si="529"/>
        <v>0</v>
      </c>
      <c r="U476" s="31">
        <f t="shared" si="530"/>
        <v>12028</v>
      </c>
      <c r="V476" s="31">
        <f t="shared" si="531"/>
        <v>0</v>
      </c>
      <c r="W476" s="36">
        <f t="shared" si="532"/>
        <v>0</v>
      </c>
      <c r="X476" s="46">
        <v>0.90636132884829712</v>
      </c>
      <c r="Y476">
        <v>0.73801060970633348</v>
      </c>
      <c r="Z476" s="38">
        <v>1.5268032147053365</v>
      </c>
      <c r="AQ476"/>
    </row>
    <row r="477" spans="2:43">
      <c r="B477" s="6">
        <v>1923</v>
      </c>
      <c r="C477">
        <v>13059</v>
      </c>
      <c r="Q477" s="89">
        <f t="shared" ref="Q477:Q483" si="533">SUM(D477:P477)</f>
        <v>0</v>
      </c>
      <c r="R477" s="33">
        <f t="shared" si="527"/>
        <v>0</v>
      </c>
      <c r="S477" s="32">
        <f t="shared" si="528"/>
        <v>0</v>
      </c>
      <c r="T477" s="32">
        <f t="shared" si="529"/>
        <v>0</v>
      </c>
      <c r="U477" s="31">
        <f t="shared" si="530"/>
        <v>13059</v>
      </c>
      <c r="V477" s="31">
        <f t="shared" si="531"/>
        <v>0</v>
      </c>
      <c r="W477" s="36">
        <f t="shared" si="532"/>
        <v>0</v>
      </c>
      <c r="X477" s="46">
        <v>0.90754013878098172</v>
      </c>
      <c r="Y477">
        <v>0.73756502341007268</v>
      </c>
      <c r="Z477" s="38">
        <v>1.320771013332976</v>
      </c>
      <c r="AQ477"/>
    </row>
    <row r="478" spans="2:43">
      <c r="B478" s="6">
        <v>1924</v>
      </c>
      <c r="C478">
        <v>11349</v>
      </c>
      <c r="Q478" s="89">
        <f t="shared" si="533"/>
        <v>0</v>
      </c>
      <c r="R478" s="33">
        <f t="shared" si="527"/>
        <v>0</v>
      </c>
      <c r="S478" s="32">
        <f t="shared" si="528"/>
        <v>0</v>
      </c>
      <c r="T478" s="32">
        <f t="shared" si="529"/>
        <v>0</v>
      </c>
      <c r="U478" s="31">
        <f t="shared" si="530"/>
        <v>11349</v>
      </c>
      <c r="V478" s="31">
        <f t="shared" si="531"/>
        <v>0</v>
      </c>
      <c r="W478" s="36">
        <f t="shared" si="532"/>
        <v>0</v>
      </c>
      <c r="X478" s="46">
        <v>0.9076494407492548</v>
      </c>
      <c r="Y478">
        <v>0.74122885720114939</v>
      </c>
      <c r="Z478" s="38">
        <v>1.2710060528591232</v>
      </c>
      <c r="AQ478"/>
    </row>
    <row r="479" spans="2:43">
      <c r="B479" s="6">
        <v>1925</v>
      </c>
      <c r="C479">
        <v>10671</v>
      </c>
      <c r="Q479" s="89">
        <f t="shared" si="533"/>
        <v>0</v>
      </c>
      <c r="R479" s="33">
        <f t="shared" si="527"/>
        <v>0</v>
      </c>
      <c r="S479" s="32">
        <f t="shared" si="528"/>
        <v>0</v>
      </c>
      <c r="T479" s="32">
        <f t="shared" si="529"/>
        <v>0</v>
      </c>
      <c r="U479" s="31">
        <f t="shared" si="530"/>
        <v>10671</v>
      </c>
      <c r="V479" s="31">
        <f t="shared" si="531"/>
        <v>0</v>
      </c>
      <c r="W479" s="36">
        <f t="shared" si="532"/>
        <v>0</v>
      </c>
      <c r="X479" s="46">
        <v>0.90848046995534171</v>
      </c>
      <c r="Y479">
        <v>0.73909790450017177</v>
      </c>
      <c r="Z479" s="38">
        <v>1.3019376458206051</v>
      </c>
      <c r="AQ479"/>
    </row>
    <row r="480" spans="2:43">
      <c r="B480" s="6">
        <v>1926</v>
      </c>
      <c r="C480">
        <v>10253</v>
      </c>
      <c r="Q480" s="89">
        <f t="shared" si="533"/>
        <v>0</v>
      </c>
      <c r="R480" s="33">
        <f t="shared" si="527"/>
        <v>0</v>
      </c>
      <c r="S480" s="32">
        <f t="shared" si="528"/>
        <v>0</v>
      </c>
      <c r="T480" s="32">
        <f t="shared" si="529"/>
        <v>0</v>
      </c>
      <c r="U480" s="31">
        <f t="shared" si="530"/>
        <v>10253</v>
      </c>
      <c r="V480" s="31">
        <f t="shared" si="531"/>
        <v>0</v>
      </c>
      <c r="W480" s="36">
        <f t="shared" si="532"/>
        <v>0</v>
      </c>
      <c r="X480" s="46">
        <v>0.9084325089932902</v>
      </c>
      <c r="Y480">
        <v>0.73884641719166577</v>
      </c>
      <c r="Z480" s="38">
        <v>1.1329959055579617</v>
      </c>
      <c r="AQ480"/>
    </row>
    <row r="481" spans="2:43">
      <c r="B481" s="6">
        <v>1927</v>
      </c>
      <c r="C481">
        <v>14456</v>
      </c>
      <c r="D481">
        <v>521</v>
      </c>
      <c r="E481">
        <v>327</v>
      </c>
      <c r="F481">
        <v>339</v>
      </c>
      <c r="G481">
        <v>594</v>
      </c>
      <c r="H481">
        <v>1334</v>
      </c>
      <c r="I481">
        <v>1460</v>
      </c>
      <c r="J481">
        <v>2582</v>
      </c>
      <c r="K481">
        <v>939</v>
      </c>
      <c r="L481">
        <v>559</v>
      </c>
      <c r="M481">
        <v>2930</v>
      </c>
      <c r="N481">
        <v>954</v>
      </c>
      <c r="O481">
        <v>1740</v>
      </c>
      <c r="P481">
        <v>177</v>
      </c>
      <c r="Q481" s="89">
        <f t="shared" si="533"/>
        <v>14456</v>
      </c>
      <c r="R481" s="33">
        <f t="shared" si="527"/>
        <v>7814.5107235154483</v>
      </c>
      <c r="S481" s="32">
        <f t="shared" si="528"/>
        <v>473.39794449086418</v>
      </c>
      <c r="T481" s="32">
        <f t="shared" si="529"/>
        <v>705.11277902458392</v>
      </c>
      <c r="U481" s="31">
        <f t="shared" si="530"/>
        <v>6641.4892764845517</v>
      </c>
      <c r="V481" s="31">
        <f t="shared" si="531"/>
        <v>47.602055509135823</v>
      </c>
      <c r="W481" s="36">
        <f t="shared" si="532"/>
        <v>248.88722097541608</v>
      </c>
      <c r="X481" s="46">
        <v>0.90863329076941302</v>
      </c>
      <c r="Y481">
        <v>0.73911192769872525</v>
      </c>
      <c r="Z481" s="38">
        <v>1.3001329483836557</v>
      </c>
      <c r="AQ481"/>
    </row>
    <row r="482" spans="2:43">
      <c r="B482" s="6">
        <v>1928</v>
      </c>
      <c r="C482">
        <v>14210</v>
      </c>
      <c r="D482">
        <v>723</v>
      </c>
      <c r="E482">
        <v>391</v>
      </c>
      <c r="F482">
        <v>244</v>
      </c>
      <c r="G482">
        <v>821</v>
      </c>
      <c r="H482">
        <v>1467</v>
      </c>
      <c r="I482">
        <v>1377</v>
      </c>
      <c r="J482">
        <v>1365</v>
      </c>
      <c r="K482">
        <v>734</v>
      </c>
      <c r="L482">
        <v>323</v>
      </c>
      <c r="M482">
        <v>3050</v>
      </c>
      <c r="N482">
        <v>1329</v>
      </c>
      <c r="O482">
        <v>1889</v>
      </c>
      <c r="P482">
        <v>497</v>
      </c>
      <c r="Q482" s="89">
        <f t="shared" si="533"/>
        <v>14210</v>
      </c>
      <c r="R482" s="33">
        <f t="shared" si="527"/>
        <v>7302.5182571638907</v>
      </c>
      <c r="S482" s="32">
        <f t="shared" si="528"/>
        <v>656.9710350992907</v>
      </c>
      <c r="T482" s="32">
        <f t="shared" si="529"/>
        <v>980.54722206459974</v>
      </c>
      <c r="U482" s="31">
        <f t="shared" si="530"/>
        <v>6907.4817428361093</v>
      </c>
      <c r="V482" s="31">
        <f t="shared" si="531"/>
        <v>66.028964900709298</v>
      </c>
      <c r="W482" s="36">
        <f t="shared" si="532"/>
        <v>348.45277793540026</v>
      </c>
      <c r="X482" s="46">
        <v>0.90867363084272568</v>
      </c>
      <c r="Y482">
        <v>0.73780829350233235</v>
      </c>
      <c r="Z482" s="38">
        <v>1.2631916595978265</v>
      </c>
      <c r="AQ482"/>
    </row>
    <row r="483" spans="2:43">
      <c r="B483" s="6">
        <v>1929</v>
      </c>
      <c r="C483">
        <v>11860</v>
      </c>
      <c r="D483">
        <v>1021</v>
      </c>
      <c r="E483">
        <v>304</v>
      </c>
      <c r="F483">
        <v>398</v>
      </c>
      <c r="G483">
        <v>1869</v>
      </c>
      <c r="H483">
        <v>2302</v>
      </c>
      <c r="I483">
        <v>1428</v>
      </c>
      <c r="J483">
        <v>1172</v>
      </c>
      <c r="K483">
        <v>1003</v>
      </c>
      <c r="L483">
        <v>390</v>
      </c>
      <c r="M483">
        <v>4840</v>
      </c>
      <c r="N483">
        <v>1532</v>
      </c>
      <c r="O483">
        <v>970</v>
      </c>
      <c r="P483">
        <v>631</v>
      </c>
      <c r="Q483" s="89">
        <f t="shared" si="533"/>
        <v>17860</v>
      </c>
      <c r="R483" s="33">
        <f t="shared" si="527"/>
        <v>9528.8610265091575</v>
      </c>
      <c r="S483" s="32">
        <f t="shared" si="528"/>
        <v>928.15437650307103</v>
      </c>
      <c r="T483" s="32">
        <f t="shared" si="529"/>
        <v>1127.706650006086</v>
      </c>
      <c r="U483" s="31">
        <f t="shared" si="530"/>
        <v>2331.1389734908425</v>
      </c>
      <c r="V483" s="31">
        <f t="shared" si="531"/>
        <v>92.845623496928965</v>
      </c>
      <c r="W483" s="36">
        <f t="shared" si="532"/>
        <v>404.29334999391403</v>
      </c>
      <c r="X483" s="46">
        <v>0.90906403183454554</v>
      </c>
      <c r="Y483">
        <v>0.73610094647916835</v>
      </c>
      <c r="Z483" s="38">
        <v>1.2875358503503007</v>
      </c>
      <c r="AQ483"/>
    </row>
    <row r="484" spans="2:43">
      <c r="B484" s="6">
        <v>1930</v>
      </c>
      <c r="C484">
        <v>12208</v>
      </c>
      <c r="D484">
        <v>1289</v>
      </c>
      <c r="E484">
        <v>361</v>
      </c>
      <c r="F484">
        <v>264</v>
      </c>
      <c r="G484">
        <v>1205</v>
      </c>
      <c r="H484">
        <v>1883</v>
      </c>
      <c r="I484">
        <v>1348</v>
      </c>
      <c r="J484">
        <v>981</v>
      </c>
      <c r="K484">
        <v>1012</v>
      </c>
      <c r="L484">
        <v>351</v>
      </c>
      <c r="M484">
        <v>605</v>
      </c>
      <c r="N484">
        <v>1688</v>
      </c>
      <c r="O484">
        <v>624</v>
      </c>
      <c r="P484" s="58">
        <v>597</v>
      </c>
      <c r="Q484" s="89">
        <f t="shared" ref="Q484:Q489" si="534">SUM(D484:P484)</f>
        <v>12208</v>
      </c>
      <c r="R484" s="33">
        <f t="shared" si="527"/>
        <v>8450.5528340611691</v>
      </c>
      <c r="S484" s="32">
        <f t="shared" si="528"/>
        <v>1173.1693306802954</v>
      </c>
      <c r="T484" s="32">
        <f t="shared" si="529"/>
        <v>1235.383503380873</v>
      </c>
      <c r="U484" s="31">
        <f t="shared" si="530"/>
        <v>3757.4471659388309</v>
      </c>
      <c r="V484" s="31">
        <f t="shared" si="531"/>
        <v>115.83066931970461</v>
      </c>
      <c r="W484" s="36">
        <f t="shared" si="532"/>
        <v>452.61649661912702</v>
      </c>
      <c r="X484" s="46">
        <v>0.91013912387920504</v>
      </c>
      <c r="Y484">
        <v>0.73186226503606222</v>
      </c>
      <c r="Z484" s="38">
        <v>1.2354000853908533</v>
      </c>
      <c r="AQ484"/>
    </row>
    <row r="485" spans="2:43">
      <c r="B485" s="6">
        <v>1931</v>
      </c>
      <c r="C485">
        <v>11358</v>
      </c>
      <c r="D485">
        <v>1356</v>
      </c>
      <c r="E485">
        <v>298</v>
      </c>
      <c r="F485">
        <v>316</v>
      </c>
      <c r="G485">
        <v>983</v>
      </c>
      <c r="H485">
        <v>1314</v>
      </c>
      <c r="I485">
        <v>1297</v>
      </c>
      <c r="J485">
        <v>772</v>
      </c>
      <c r="K485">
        <v>997</v>
      </c>
      <c r="L485">
        <v>285</v>
      </c>
      <c r="M485">
        <v>1049</v>
      </c>
      <c r="N485">
        <v>1149</v>
      </c>
      <c r="O485">
        <v>805</v>
      </c>
      <c r="P485">
        <v>737</v>
      </c>
      <c r="Q485" s="89">
        <f t="shared" si="534"/>
        <v>11358</v>
      </c>
      <c r="R485" s="33">
        <f t="shared" si="527"/>
        <v>7053.0254016079653</v>
      </c>
      <c r="S485" s="32">
        <f t="shared" si="528"/>
        <v>1234.6878507845993</v>
      </c>
      <c r="T485" s="32">
        <f t="shared" si="529"/>
        <v>838.3375508233654</v>
      </c>
      <c r="U485" s="31">
        <f t="shared" si="530"/>
        <v>4304.9745983920347</v>
      </c>
      <c r="V485" s="31">
        <f t="shared" si="531"/>
        <v>121.31214921540072</v>
      </c>
      <c r="W485" s="36">
        <f t="shared" si="532"/>
        <v>310.6624491766346</v>
      </c>
      <c r="X485" s="46">
        <v>0.91053676311548615</v>
      </c>
      <c r="Y485">
        <v>0.72962362995941288</v>
      </c>
      <c r="Z485" s="38">
        <v>1.0334601721723666</v>
      </c>
      <c r="AQ485"/>
    </row>
    <row r="486" spans="2:43">
      <c r="B486" s="6">
        <v>1932</v>
      </c>
      <c r="C486">
        <v>11131</v>
      </c>
      <c r="D486">
        <v>1285</v>
      </c>
      <c r="E486">
        <v>299</v>
      </c>
      <c r="F486">
        <v>260</v>
      </c>
      <c r="G486">
        <v>1253</v>
      </c>
      <c r="H486">
        <v>1196</v>
      </c>
      <c r="I486">
        <v>1100</v>
      </c>
      <c r="J486">
        <v>749</v>
      </c>
      <c r="K486">
        <v>1182</v>
      </c>
      <c r="L486">
        <v>827</v>
      </c>
      <c r="M486">
        <v>802</v>
      </c>
      <c r="N486">
        <v>847</v>
      </c>
      <c r="O486">
        <v>872</v>
      </c>
      <c r="P486">
        <v>359</v>
      </c>
      <c r="Q486" s="89">
        <f t="shared" si="534"/>
        <v>11031</v>
      </c>
      <c r="R486" s="33">
        <f t="shared" si="527"/>
        <v>6647.603089692203</v>
      </c>
      <c r="S486" s="32">
        <f t="shared" si="528"/>
        <v>1171.3861605193588</v>
      </c>
      <c r="T486" s="32">
        <f t="shared" si="529"/>
        <v>619.21692917284406</v>
      </c>
      <c r="U486" s="31">
        <f t="shared" si="530"/>
        <v>4483.396910307797</v>
      </c>
      <c r="V486" s="31">
        <f t="shared" si="531"/>
        <v>113.61383948064122</v>
      </c>
      <c r="W486" s="36">
        <f t="shared" si="532"/>
        <v>227.78307082715594</v>
      </c>
      <c r="X486" s="46">
        <v>0.91158456071545435</v>
      </c>
      <c r="Y486">
        <v>0.73107075463145699</v>
      </c>
      <c r="Z486" s="38">
        <v>0.918367094636798</v>
      </c>
      <c r="AQ486"/>
    </row>
    <row r="487" spans="2:43">
      <c r="B487" s="6">
        <v>1933</v>
      </c>
      <c r="C487" s="59">
        <v>24507.526000000002</v>
      </c>
      <c r="D487" s="59">
        <v>1797.3</v>
      </c>
      <c r="E487" s="59">
        <v>438.4</v>
      </c>
      <c r="F487" s="59">
        <v>602.70000000000005</v>
      </c>
      <c r="G487" s="59">
        <v>1521.9</v>
      </c>
      <c r="H487" s="59">
        <v>3732</v>
      </c>
      <c r="I487" s="59">
        <v>2868</v>
      </c>
      <c r="J487" s="59">
        <v>1623.4</v>
      </c>
      <c r="K487" s="59">
        <v>411.6</v>
      </c>
      <c r="L487" s="59">
        <v>973.1</v>
      </c>
      <c r="M487" s="59">
        <v>2677.2</v>
      </c>
      <c r="N487" s="59">
        <v>2566.5</v>
      </c>
      <c r="O487" s="59">
        <v>4126.2</v>
      </c>
      <c r="P487" s="59">
        <v>1168.5999999999999</v>
      </c>
      <c r="Q487" s="89">
        <f t="shared" si="534"/>
        <v>24506.899999999998</v>
      </c>
      <c r="R487" s="33">
        <f t="shared" si="527"/>
        <v>14300.660469827637</v>
      </c>
      <c r="S487" s="32">
        <f t="shared" si="528"/>
        <v>1640.0127120492323</v>
      </c>
      <c r="T487" s="32">
        <f t="shared" si="529"/>
        <v>1874.2477577784045</v>
      </c>
      <c r="U487" s="31">
        <f t="shared" si="530"/>
        <v>10206.865530172365</v>
      </c>
      <c r="V487" s="31">
        <f t="shared" si="531"/>
        <v>157.28728795076768</v>
      </c>
      <c r="W487" s="36">
        <f t="shared" si="532"/>
        <v>692.25224222159545</v>
      </c>
      <c r="X487" s="46">
        <v>0.91248690371625896</v>
      </c>
      <c r="Y487">
        <v>0.73027381951233372</v>
      </c>
      <c r="Z487" s="38">
        <v>0.91838206847484538</v>
      </c>
      <c r="AQ487"/>
    </row>
    <row r="488" spans="2:43">
      <c r="B488" s="6">
        <v>1934</v>
      </c>
      <c r="C488">
        <v>24507.526000000002</v>
      </c>
      <c r="D488">
        <v>1797.3</v>
      </c>
      <c r="E488">
        <v>438.4</v>
      </c>
      <c r="F488">
        <v>602.70000000000005</v>
      </c>
      <c r="G488">
        <v>1521.9</v>
      </c>
      <c r="H488">
        <v>3732</v>
      </c>
      <c r="I488">
        <v>2868</v>
      </c>
      <c r="J488">
        <v>1623.4</v>
      </c>
      <c r="K488">
        <v>411.6</v>
      </c>
      <c r="L488">
        <v>973.1</v>
      </c>
      <c r="M488">
        <v>2677.2</v>
      </c>
      <c r="N488">
        <v>2566.5</v>
      </c>
      <c r="O488">
        <v>4126.2</v>
      </c>
      <c r="P488">
        <v>1168.5999999999999</v>
      </c>
      <c r="Q488" s="89">
        <f t="shared" si="534"/>
        <v>24506.899999999998</v>
      </c>
      <c r="R488" s="33">
        <f t="shared" si="527"/>
        <v>14307.721337645871</v>
      </c>
      <c r="S488" s="32">
        <f t="shared" si="528"/>
        <v>1642.0307018253336</v>
      </c>
      <c r="T488" s="32">
        <f t="shared" si="529"/>
        <v>1879.2906358205391</v>
      </c>
      <c r="U488" s="31">
        <f t="shared" si="530"/>
        <v>10199.80466235413</v>
      </c>
      <c r="V488" s="31">
        <f t="shared" si="531"/>
        <v>155.26929817466635</v>
      </c>
      <c r="W488" s="36">
        <f t="shared" si="532"/>
        <v>687.20936417946086</v>
      </c>
      <c r="X488" s="46">
        <v>0.91360969333184983</v>
      </c>
      <c r="Y488">
        <v>0.73223870478104003</v>
      </c>
      <c r="Z488" s="38">
        <v>0.9400677156460554</v>
      </c>
      <c r="AQ488"/>
    </row>
    <row r="489" spans="2:43">
      <c r="B489" s="6">
        <v>1935</v>
      </c>
      <c r="C489">
        <v>26411.883000000002</v>
      </c>
      <c r="D489">
        <v>1289.4000000000001</v>
      </c>
      <c r="E489">
        <v>390.7</v>
      </c>
      <c r="F489">
        <v>644.9</v>
      </c>
      <c r="G489">
        <v>1516.6</v>
      </c>
      <c r="H489">
        <v>4772.5</v>
      </c>
      <c r="I489">
        <v>3268.1</v>
      </c>
      <c r="J489">
        <v>2442.6999999999998</v>
      </c>
      <c r="K489">
        <v>429.7</v>
      </c>
      <c r="L489">
        <v>1020.9</v>
      </c>
      <c r="M489">
        <v>2727.1</v>
      </c>
      <c r="N489">
        <v>2558.6999999999998</v>
      </c>
      <c r="O489">
        <v>4066.7</v>
      </c>
      <c r="P489">
        <v>1283.3</v>
      </c>
      <c r="Q489" s="89">
        <f t="shared" si="534"/>
        <v>26411.300000000003</v>
      </c>
      <c r="R489" s="33">
        <f t="shared" si="527"/>
        <v>16092.326662860845</v>
      </c>
      <c r="S489" s="32">
        <f t="shared" si="528"/>
        <v>1180.5478269840685</v>
      </c>
      <c r="T489" s="32">
        <f t="shared" si="529"/>
        <v>1876.2788358767771</v>
      </c>
      <c r="U489" s="31">
        <f t="shared" si="530"/>
        <v>10319.556337139156</v>
      </c>
      <c r="V489" s="31">
        <f t="shared" si="531"/>
        <v>108.85217301593161</v>
      </c>
      <c r="W489" s="36">
        <f t="shared" si="532"/>
        <v>682.42116412322275</v>
      </c>
      <c r="X489" s="46">
        <v>0.9155792050442596</v>
      </c>
      <c r="Y489">
        <v>0.73329379602015754</v>
      </c>
      <c r="Z489" s="38">
        <v>1</v>
      </c>
      <c r="AQ489"/>
    </row>
    <row r="490" spans="2:43">
      <c r="B490" s="6">
        <v>1936</v>
      </c>
      <c r="C490">
        <v>28751.812999999998</v>
      </c>
      <c r="D490">
        <v>1301</v>
      </c>
      <c r="E490">
        <v>462.1</v>
      </c>
      <c r="F490">
        <v>647.9</v>
      </c>
      <c r="G490">
        <v>1561.9</v>
      </c>
      <c r="H490">
        <v>5530.5</v>
      </c>
      <c r="I490">
        <v>3555.9</v>
      </c>
      <c r="J490">
        <v>2630.9</v>
      </c>
      <c r="K490">
        <v>487.5</v>
      </c>
      <c r="L490">
        <v>959.9</v>
      </c>
      <c r="M490">
        <v>2773.3</v>
      </c>
      <c r="N490">
        <v>2859.2</v>
      </c>
      <c r="O490">
        <v>4645.2</v>
      </c>
      <c r="P490">
        <v>1335.7</v>
      </c>
      <c r="Q490" s="89">
        <f>SUM(D490:P490)</f>
        <v>28751</v>
      </c>
      <c r="R490" s="33">
        <f t="shared" si="527"/>
        <v>17681.471654403886</v>
      </c>
      <c r="S490" s="32">
        <f t="shared" si="528"/>
        <v>1194.1557270205276</v>
      </c>
      <c r="T490" s="32">
        <f t="shared" si="529"/>
        <v>2098.1159273833587</v>
      </c>
      <c r="U490" s="31">
        <f t="shared" si="530"/>
        <v>11070.341345596113</v>
      </c>
      <c r="V490" s="31">
        <f t="shared" si="531"/>
        <v>106.84427297947241</v>
      </c>
      <c r="W490" s="36">
        <f t="shared" si="532"/>
        <v>761.08407261664115</v>
      </c>
      <c r="X490" s="46">
        <v>0.91787527057688512</v>
      </c>
      <c r="Y490">
        <v>0.73381222977873495</v>
      </c>
      <c r="Z490" s="38">
        <v>1.0386322320998254</v>
      </c>
      <c r="AQ490"/>
    </row>
    <row r="491" spans="2:43">
      <c r="B491" s="6">
        <v>1937</v>
      </c>
      <c r="C491">
        <v>30653.213</v>
      </c>
      <c r="D491">
        <v>1478.3</v>
      </c>
      <c r="E491">
        <v>460</v>
      </c>
      <c r="F491">
        <v>1672.3</v>
      </c>
      <c r="G491">
        <v>1883.6</v>
      </c>
      <c r="H491">
        <v>4475.7</v>
      </c>
      <c r="I491">
        <v>3512.9</v>
      </c>
      <c r="J491">
        <v>3302.5</v>
      </c>
      <c r="K491">
        <v>542</v>
      </c>
      <c r="L491">
        <v>895.9</v>
      </c>
      <c r="M491">
        <v>3122.7</v>
      </c>
      <c r="N491">
        <v>2694.4</v>
      </c>
      <c r="O491">
        <v>4848.2</v>
      </c>
      <c r="P491">
        <v>1764.1</v>
      </c>
      <c r="Q491" s="89">
        <f>SUM(D491:P491)</f>
        <v>30652.600000000002</v>
      </c>
      <c r="R491" s="33">
        <f t="shared" si="527"/>
        <v>18642.463593855871</v>
      </c>
      <c r="S491" s="32">
        <f t="shared" si="528"/>
        <v>1357.4564349525397</v>
      </c>
      <c r="T491" s="32">
        <f t="shared" si="529"/>
        <v>1978.0071589033307</v>
      </c>
      <c r="U491" s="31">
        <f t="shared" si="530"/>
        <v>12010.749406144128</v>
      </c>
      <c r="V491" s="31">
        <f t="shared" si="531"/>
        <v>120.84356504746029</v>
      </c>
      <c r="W491" s="36">
        <f t="shared" si="532"/>
        <v>716.39284109666937</v>
      </c>
      <c r="X491" s="46">
        <v>0.91825504630490407</v>
      </c>
      <c r="Y491">
        <v>0.73411785885663994</v>
      </c>
      <c r="Z491" s="38">
        <v>1.2424171719599746</v>
      </c>
      <c r="AQ491"/>
    </row>
    <row r="492" spans="2:43">
      <c r="B492" s="6">
        <v>1938</v>
      </c>
      <c r="C492">
        <v>34226.553999999996</v>
      </c>
      <c r="D492">
        <v>1524.6</v>
      </c>
      <c r="E492">
        <v>648.9</v>
      </c>
      <c r="F492">
        <v>823.8</v>
      </c>
      <c r="G492">
        <v>1886</v>
      </c>
      <c r="H492">
        <v>5054.8999999999996</v>
      </c>
      <c r="I492">
        <v>4448.8</v>
      </c>
      <c r="J492">
        <v>3517.1</v>
      </c>
      <c r="K492">
        <v>869.6</v>
      </c>
      <c r="L492">
        <v>1214.0999999999999</v>
      </c>
      <c r="M492">
        <v>2891.2</v>
      </c>
      <c r="N492">
        <v>2875.5</v>
      </c>
      <c r="O492">
        <v>5752.5</v>
      </c>
      <c r="P492">
        <v>2718.7</v>
      </c>
      <c r="Q492" s="89">
        <f>SUM(D492:P492)</f>
        <v>34225.699999999997</v>
      </c>
      <c r="R492" s="33">
        <f t="shared" si="527"/>
        <v>19906.195095466264</v>
      </c>
      <c r="S492" s="32">
        <f t="shared" si="528"/>
        <v>1400.8839084899691</v>
      </c>
      <c r="T492" s="32">
        <f t="shared" si="529"/>
        <v>2125.8111869762988</v>
      </c>
      <c r="U492" s="31">
        <f t="shared" si="530"/>
        <v>14320.358904533732</v>
      </c>
      <c r="V492" s="31">
        <f t="shared" si="531"/>
        <v>123.71609151003076</v>
      </c>
      <c r="W492" s="36">
        <f t="shared" si="532"/>
        <v>749.68881302370119</v>
      </c>
      <c r="X492" s="46">
        <v>0.91885340974023955</v>
      </c>
      <c r="Y492">
        <v>0.73928401564120982</v>
      </c>
      <c r="Z492" s="38">
        <v>1.435213253748026</v>
      </c>
      <c r="AQ492"/>
    </row>
    <row r="493" spans="2:43">
      <c r="B493" s="6">
        <v>1939</v>
      </c>
      <c r="C493" s="37">
        <v>42199.936999999998</v>
      </c>
      <c r="D493">
        <v>2337.1</v>
      </c>
      <c r="E493">
        <v>602.1</v>
      </c>
      <c r="F493">
        <v>1536.8</v>
      </c>
      <c r="G493">
        <v>2230.9</v>
      </c>
      <c r="H493">
        <v>6560.3</v>
      </c>
      <c r="I493">
        <v>4846.1000000000004</v>
      </c>
      <c r="J493">
        <v>4569.8</v>
      </c>
      <c r="K493">
        <v>1275</v>
      </c>
      <c r="L493">
        <v>920</v>
      </c>
      <c r="M493">
        <v>3452.1</v>
      </c>
      <c r="N493">
        <v>3675</v>
      </c>
      <c r="O493">
        <v>7162.6</v>
      </c>
      <c r="P493">
        <v>3031.5</v>
      </c>
      <c r="Q493" s="89">
        <f>SUM(D493:P493)</f>
        <v>42199.3</v>
      </c>
      <c r="R493" s="33">
        <f t="shared" si="527"/>
        <v>25221.547669632109</v>
      </c>
      <c r="S493" s="32">
        <f t="shared" si="528"/>
        <v>2150.7087646131317</v>
      </c>
      <c r="T493" s="32">
        <f t="shared" si="529"/>
        <v>2724.8389050189771</v>
      </c>
      <c r="U493" s="31">
        <f t="shared" si="530"/>
        <v>16978.389330367889</v>
      </c>
      <c r="V493" s="31">
        <f t="shared" si="531"/>
        <v>186.39123538686817</v>
      </c>
      <c r="W493" s="36">
        <f t="shared" si="532"/>
        <v>950.16109498102287</v>
      </c>
      <c r="X493" s="46">
        <v>0.92024678645035807</v>
      </c>
      <c r="Y493">
        <v>0.74145276327046994</v>
      </c>
      <c r="Z493" s="38">
        <v>1.7944677700994704</v>
      </c>
      <c r="AQ493"/>
    </row>
    <row r="494" spans="2:43">
      <c r="B494" s="6">
        <v>1940</v>
      </c>
      <c r="C494">
        <v>48826</v>
      </c>
      <c r="D494">
        <v>2898.9</v>
      </c>
      <c r="E494">
        <v>1066.0999999999999</v>
      </c>
      <c r="F494">
        <v>825.4</v>
      </c>
      <c r="G494">
        <v>2479.1999999999998</v>
      </c>
      <c r="H494">
        <v>7360.4</v>
      </c>
      <c r="I494">
        <v>5464.2</v>
      </c>
      <c r="J494">
        <v>4688.7</v>
      </c>
      <c r="K494">
        <v>1675.1</v>
      </c>
      <c r="L494">
        <v>1413.9</v>
      </c>
      <c r="M494">
        <v>6204.6</v>
      </c>
      <c r="N494">
        <v>4387.5</v>
      </c>
      <c r="O494">
        <v>7481.7</v>
      </c>
      <c r="P494">
        <v>2880.1</v>
      </c>
      <c r="Q494" s="89">
        <f>SUM(D494:P494)</f>
        <v>48825.799999999996</v>
      </c>
      <c r="R494" s="33">
        <f t="shared" si="527"/>
        <v>27475.80064770424</v>
      </c>
      <c r="S494" s="32">
        <f t="shared" si="528"/>
        <v>2324.2282994462321</v>
      </c>
      <c r="T494" s="32">
        <f t="shared" si="529"/>
        <v>3267.5723482580056</v>
      </c>
      <c r="U494" s="31">
        <f t="shared" si="530"/>
        <v>21350.19935229576</v>
      </c>
      <c r="V494" s="31">
        <f t="shared" si="531"/>
        <v>574.67170055376801</v>
      </c>
      <c r="W494" s="36">
        <f t="shared" si="532"/>
        <v>1119.9276517419944</v>
      </c>
      <c r="X494">
        <v>0.80176215096975811</v>
      </c>
      <c r="Y494">
        <v>0.744745834360799</v>
      </c>
      <c r="Z494" s="38">
        <v>2.1471327688362272</v>
      </c>
      <c r="AQ494"/>
    </row>
    <row r="495" spans="2:43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84"/>
      <c r="R495" s="30"/>
      <c r="S495" s="30"/>
      <c r="T495" s="30"/>
      <c r="U495" s="30"/>
      <c r="V495" s="30"/>
      <c r="W495" s="30"/>
      <c r="X495">
        <v>8.0196009623455897E-2</v>
      </c>
      <c r="Y495">
        <v>0.744745834360799</v>
      </c>
      <c r="AQ495"/>
    </row>
    <row r="496" spans="2:43">
      <c r="B496" s="6">
        <v>1955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83"/>
      <c r="R496" s="10"/>
      <c r="S496" s="10"/>
      <c r="T496" s="10"/>
      <c r="U496" s="10"/>
      <c r="V496" s="10"/>
      <c r="W496" s="10"/>
      <c r="X496">
        <v>7.5696824393495427E-2</v>
      </c>
      <c r="AQ496"/>
    </row>
    <row r="497" spans="2:43">
      <c r="B497" s="6">
        <v>1956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83"/>
      <c r="R497" s="10"/>
      <c r="S497" s="10"/>
      <c r="T497" s="10"/>
      <c r="U497" s="10"/>
      <c r="V497" s="10"/>
      <c r="W497" s="10"/>
      <c r="AQ497"/>
    </row>
    <row r="498" spans="2:43">
      <c r="B498" s="6">
        <v>1957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83"/>
      <c r="R498" s="10"/>
      <c r="S498" s="10"/>
      <c r="T498" s="10"/>
      <c r="U498" s="10"/>
      <c r="V498" s="10"/>
      <c r="W498" s="10"/>
      <c r="AQ498"/>
    </row>
    <row r="499" spans="2:43">
      <c r="B499" s="6">
        <v>1958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83"/>
      <c r="R499" s="10"/>
      <c r="S499" s="10"/>
      <c r="T499" s="10"/>
      <c r="U499" s="10"/>
      <c r="V499" s="10"/>
      <c r="W499" s="10"/>
      <c r="AQ499"/>
    </row>
    <row r="500" spans="2:43">
      <c r="B500" s="6">
        <v>1958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83"/>
      <c r="R500" s="10"/>
      <c r="S500" s="10"/>
      <c r="T500" s="10"/>
      <c r="U500" s="10"/>
      <c r="V500" s="10"/>
      <c r="W500" s="10"/>
      <c r="AQ500"/>
    </row>
    <row r="501" spans="2:43">
      <c r="B501" s="7">
        <v>1960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5"/>
      <c r="R501" s="11"/>
      <c r="S501" s="11"/>
      <c r="T501" s="11"/>
      <c r="U501" s="11"/>
      <c r="V501" s="11"/>
      <c r="W501" s="11"/>
      <c r="AQ501"/>
    </row>
    <row r="502" spans="2:43">
      <c r="AQ502"/>
    </row>
    <row r="512" spans="2:43">
      <c r="B512" t="s">
        <v>147</v>
      </c>
      <c r="C512" s="27" t="s">
        <v>149</v>
      </c>
      <c r="E512" s="106" t="s">
        <v>73</v>
      </c>
      <c r="F512" s="38"/>
      <c r="G512" s="38" t="s">
        <v>98</v>
      </c>
      <c r="H512" s="38"/>
      <c r="I512" s="38" t="s">
        <v>47</v>
      </c>
      <c r="AQ512"/>
    </row>
    <row r="513" spans="1:43">
      <c r="B513" s="13"/>
      <c r="C513" s="14" t="s">
        <v>49</v>
      </c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82"/>
      <c r="R513" s="13" t="s">
        <v>55</v>
      </c>
      <c r="S513" s="14"/>
      <c r="T513" s="15"/>
      <c r="U513" s="14" t="s">
        <v>56</v>
      </c>
      <c r="V513" s="14"/>
      <c r="W513" s="15"/>
      <c r="AQ513"/>
    </row>
    <row r="514" spans="1:43">
      <c r="A514" s="37"/>
      <c r="B514" s="1"/>
      <c r="C514" s="28" t="s">
        <v>14</v>
      </c>
      <c r="D514" s="1" t="s">
        <v>0</v>
      </c>
      <c r="E514" s="1" t="s">
        <v>1</v>
      </c>
      <c r="F514" s="1" t="s">
        <v>2</v>
      </c>
      <c r="G514" s="1" t="s">
        <v>3</v>
      </c>
      <c r="H514" s="1" t="s">
        <v>4</v>
      </c>
      <c r="I514" s="1" t="s">
        <v>5</v>
      </c>
      <c r="J514" s="1" t="s">
        <v>6</v>
      </c>
      <c r="K514" s="1" t="s">
        <v>7</v>
      </c>
      <c r="L514" s="1" t="s">
        <v>8</v>
      </c>
      <c r="M514" s="1" t="s">
        <v>9</v>
      </c>
      <c r="N514" s="1" t="s">
        <v>10</v>
      </c>
      <c r="O514" s="1" t="s">
        <v>11</v>
      </c>
      <c r="P514" s="1" t="s">
        <v>12</v>
      </c>
      <c r="Q514" s="28"/>
      <c r="R514" s="8" t="s">
        <v>13</v>
      </c>
      <c r="S514" s="8" t="s">
        <v>50</v>
      </c>
      <c r="T514" s="8" t="s">
        <v>51</v>
      </c>
      <c r="U514" s="8" t="s">
        <v>52</v>
      </c>
      <c r="V514" s="8" t="s">
        <v>53</v>
      </c>
      <c r="W514" s="8" t="s">
        <v>54</v>
      </c>
      <c r="AQ514"/>
    </row>
    <row r="515" spans="1:43">
      <c r="B515" s="5">
        <v>1911</v>
      </c>
      <c r="C515">
        <v>5256</v>
      </c>
      <c r="Q515" s="90"/>
      <c r="R515" s="33">
        <f t="shared" ref="R515:R544" si="535">SUM(E515:J515)+S515+T515</f>
        <v>0</v>
      </c>
      <c r="S515" s="32">
        <f t="shared" ref="S515:S544" si="536">D515*$X515</f>
        <v>0</v>
      </c>
      <c r="T515" s="32">
        <f t="shared" ref="T515:T544" si="537">N515*$Y515</f>
        <v>0</v>
      </c>
      <c r="U515" s="31">
        <f t="shared" ref="U515:U544" si="538">C515-R515</f>
        <v>5256</v>
      </c>
      <c r="V515" s="31">
        <f t="shared" ref="V515:V544" si="539">D515-S515</f>
        <v>0</v>
      </c>
      <c r="W515" s="36">
        <f t="shared" ref="W515:W544" si="540">N515-T515</f>
        <v>0</v>
      </c>
      <c r="X515" s="34">
        <v>0.90314241051745558</v>
      </c>
      <c r="Y515" s="34">
        <v>0.7333034807309261</v>
      </c>
      <c r="Z515" s="38">
        <v>0.55587714915230824</v>
      </c>
      <c r="AQ515"/>
    </row>
    <row r="516" spans="1:43">
      <c r="B516" s="6">
        <v>1912</v>
      </c>
      <c r="C516">
        <v>5402</v>
      </c>
      <c r="Q516" s="90"/>
      <c r="R516" s="33">
        <f t="shared" si="535"/>
        <v>0</v>
      </c>
      <c r="S516" s="32">
        <f t="shared" si="536"/>
        <v>0</v>
      </c>
      <c r="T516" s="32">
        <f t="shared" si="537"/>
        <v>0</v>
      </c>
      <c r="U516" s="31">
        <f t="shared" si="538"/>
        <v>5402</v>
      </c>
      <c r="V516" s="31">
        <f t="shared" si="539"/>
        <v>0</v>
      </c>
      <c r="W516" s="36">
        <f t="shared" si="540"/>
        <v>0</v>
      </c>
      <c r="X516" s="34">
        <v>0.90314241051745558</v>
      </c>
      <c r="Y516" s="34">
        <v>0.7333034807309261</v>
      </c>
      <c r="Z516" s="38">
        <v>0.63442790535518445</v>
      </c>
      <c r="AQ516"/>
    </row>
    <row r="517" spans="1:43">
      <c r="B517" s="6">
        <v>1913</v>
      </c>
      <c r="C517">
        <v>6004</v>
      </c>
      <c r="Q517" s="90"/>
      <c r="R517" s="33">
        <f t="shared" si="535"/>
        <v>0</v>
      </c>
      <c r="S517" s="32">
        <f t="shared" si="536"/>
        <v>0</v>
      </c>
      <c r="T517" s="32">
        <f t="shared" si="537"/>
        <v>0</v>
      </c>
      <c r="U517" s="31">
        <f t="shared" si="538"/>
        <v>6004</v>
      </c>
      <c r="V517" s="31">
        <f t="shared" si="539"/>
        <v>0</v>
      </c>
      <c r="W517" s="36">
        <f t="shared" si="540"/>
        <v>0</v>
      </c>
      <c r="X517" s="34">
        <v>0.90314241051745558</v>
      </c>
      <c r="Y517" s="34">
        <v>0.7333034807309261</v>
      </c>
      <c r="Z517" s="38">
        <v>0.63773837527238131</v>
      </c>
      <c r="AQ517"/>
    </row>
    <row r="518" spans="1:43">
      <c r="B518" s="6">
        <v>1914</v>
      </c>
      <c r="C518">
        <v>6154</v>
      </c>
      <c r="Q518" s="90"/>
      <c r="R518" s="33">
        <f t="shared" si="535"/>
        <v>0</v>
      </c>
      <c r="S518" s="32">
        <f t="shared" si="536"/>
        <v>0</v>
      </c>
      <c r="T518" s="32">
        <f t="shared" si="537"/>
        <v>0</v>
      </c>
      <c r="U518" s="31">
        <f t="shared" si="538"/>
        <v>6154</v>
      </c>
      <c r="V518" s="31">
        <f t="shared" si="539"/>
        <v>0</v>
      </c>
      <c r="W518" s="36">
        <f t="shared" si="540"/>
        <v>0</v>
      </c>
      <c r="X518" s="34">
        <v>0.90314241051745558</v>
      </c>
      <c r="Y518" s="34">
        <v>0.7333034807309261</v>
      </c>
      <c r="Z518" s="38">
        <v>0.65430042055617232</v>
      </c>
      <c r="AQ518"/>
    </row>
    <row r="519" spans="1:43">
      <c r="B519" s="6">
        <v>1915</v>
      </c>
      <c r="C519">
        <v>6145</v>
      </c>
      <c r="Q519" s="90"/>
      <c r="R519" s="33">
        <f t="shared" si="535"/>
        <v>0</v>
      </c>
      <c r="S519" s="32">
        <f t="shared" si="536"/>
        <v>0</v>
      </c>
      <c r="T519" s="32">
        <f t="shared" si="537"/>
        <v>0</v>
      </c>
      <c r="U519" s="31">
        <f t="shared" si="538"/>
        <v>6145</v>
      </c>
      <c r="V519" s="31">
        <f t="shared" si="539"/>
        <v>0</v>
      </c>
      <c r="W519" s="36">
        <f t="shared" si="540"/>
        <v>0</v>
      </c>
      <c r="X519" s="34">
        <v>0.90314241051745558</v>
      </c>
      <c r="Y519" s="34">
        <v>0.7333034807309261</v>
      </c>
      <c r="Z519" s="38">
        <v>0.55111112802632034</v>
      </c>
      <c r="AQ519"/>
    </row>
    <row r="520" spans="1:43">
      <c r="B520" s="6">
        <v>1916</v>
      </c>
      <c r="C520">
        <v>6473</v>
      </c>
      <c r="Q520" s="90"/>
      <c r="R520" s="33">
        <f t="shared" si="535"/>
        <v>0</v>
      </c>
      <c r="S520" s="32">
        <f t="shared" si="536"/>
        <v>0</v>
      </c>
      <c r="T520" s="32">
        <f t="shared" si="537"/>
        <v>0</v>
      </c>
      <c r="U520" s="31">
        <f t="shared" si="538"/>
        <v>6473</v>
      </c>
      <c r="V520" s="31">
        <f t="shared" si="539"/>
        <v>0</v>
      </c>
      <c r="W520" s="36">
        <f t="shared" si="540"/>
        <v>0</v>
      </c>
      <c r="X520" s="34">
        <v>0.90314241051745558</v>
      </c>
      <c r="Y520" s="34">
        <v>0.7333034807309261</v>
      </c>
      <c r="Z520" s="38">
        <v>0.53595561664066571</v>
      </c>
      <c r="AQ520"/>
    </row>
    <row r="521" spans="1:43">
      <c r="B521" s="6">
        <v>1917</v>
      </c>
      <c r="C521">
        <v>6553</v>
      </c>
      <c r="Q521" s="90"/>
      <c r="R521" s="33">
        <f t="shared" si="535"/>
        <v>0</v>
      </c>
      <c r="S521" s="32">
        <f t="shared" si="536"/>
        <v>0</v>
      </c>
      <c r="T521" s="32">
        <f t="shared" si="537"/>
        <v>0</v>
      </c>
      <c r="U521" s="31">
        <f t="shared" si="538"/>
        <v>6553</v>
      </c>
      <c r="V521" s="31">
        <f t="shared" si="539"/>
        <v>0</v>
      </c>
      <c r="W521" s="36">
        <f t="shared" si="540"/>
        <v>0</v>
      </c>
      <c r="X521" s="46">
        <v>0.90314241051745558</v>
      </c>
      <c r="Y521">
        <v>0.7333034807309261</v>
      </c>
      <c r="Z521" s="38">
        <v>0.68456393979820251</v>
      </c>
      <c r="AQ521"/>
    </row>
    <row r="522" spans="1:43">
      <c r="B522" s="6">
        <v>1918</v>
      </c>
      <c r="C522">
        <v>7091</v>
      </c>
      <c r="Q522" s="90"/>
      <c r="R522" s="33">
        <f t="shared" si="535"/>
        <v>0</v>
      </c>
      <c r="S522" s="32">
        <f t="shared" si="536"/>
        <v>0</v>
      </c>
      <c r="T522" s="32">
        <f t="shared" si="537"/>
        <v>0</v>
      </c>
      <c r="U522" s="31">
        <f t="shared" si="538"/>
        <v>7091</v>
      </c>
      <c r="V522" s="31">
        <f t="shared" si="539"/>
        <v>0</v>
      </c>
      <c r="W522" s="36">
        <f t="shared" si="540"/>
        <v>0</v>
      </c>
      <c r="X522" s="46">
        <v>0.90525584068325349</v>
      </c>
      <c r="Y522">
        <v>0.7323449630936959</v>
      </c>
      <c r="Z522" s="38">
        <v>1.1049866863756583</v>
      </c>
      <c r="AQ522"/>
    </row>
    <row r="523" spans="1:43">
      <c r="B523" s="6">
        <v>1919</v>
      </c>
      <c r="C523">
        <v>7131</v>
      </c>
      <c r="Q523" s="90"/>
      <c r="R523" s="33">
        <f t="shared" si="535"/>
        <v>0</v>
      </c>
      <c r="S523" s="32">
        <f t="shared" si="536"/>
        <v>0</v>
      </c>
      <c r="T523" s="32">
        <f t="shared" si="537"/>
        <v>0</v>
      </c>
      <c r="U523" s="31">
        <f t="shared" si="538"/>
        <v>7131</v>
      </c>
      <c r="V523" s="31">
        <f t="shared" si="539"/>
        <v>0</v>
      </c>
      <c r="W523" s="36">
        <f t="shared" si="540"/>
        <v>0</v>
      </c>
      <c r="X523" s="46">
        <v>0.90295812946435794</v>
      </c>
      <c r="Y523">
        <v>0.73876310423908598</v>
      </c>
      <c r="Z523" s="38">
        <v>1.5447475388595528</v>
      </c>
      <c r="AQ523"/>
    </row>
    <row r="524" spans="1:43">
      <c r="B524" s="6">
        <v>1920</v>
      </c>
      <c r="C524">
        <v>7220</v>
      </c>
      <c r="Q524" s="90"/>
      <c r="R524" s="33">
        <f t="shared" si="535"/>
        <v>0</v>
      </c>
      <c r="S524" s="32">
        <f t="shared" si="536"/>
        <v>0</v>
      </c>
      <c r="T524" s="32">
        <f t="shared" si="537"/>
        <v>0</v>
      </c>
      <c r="U524" s="31">
        <f t="shared" si="538"/>
        <v>7220</v>
      </c>
      <c r="V524" s="31">
        <f t="shared" si="539"/>
        <v>0</v>
      </c>
      <c r="W524" s="36">
        <f t="shared" si="540"/>
        <v>0</v>
      </c>
      <c r="X524" s="46">
        <v>0.90673996281518188</v>
      </c>
      <c r="Y524">
        <v>0.74010240322708909</v>
      </c>
      <c r="Z524" s="38">
        <v>1.8801527439944632</v>
      </c>
      <c r="AQ524"/>
    </row>
    <row r="525" spans="1:43">
      <c r="B525" s="6">
        <v>1921</v>
      </c>
      <c r="Q525" s="90"/>
      <c r="R525" s="33">
        <f t="shared" si="535"/>
        <v>0</v>
      </c>
      <c r="S525" s="32">
        <f t="shared" si="536"/>
        <v>0</v>
      </c>
      <c r="T525" s="32">
        <f t="shared" si="537"/>
        <v>0</v>
      </c>
      <c r="U525" s="31">
        <f t="shared" si="538"/>
        <v>0</v>
      </c>
      <c r="V525" s="31">
        <f t="shared" si="539"/>
        <v>0</v>
      </c>
      <c r="W525" s="36">
        <f t="shared" si="540"/>
        <v>0</v>
      </c>
      <c r="X525" s="46">
        <v>0.90674808016290898</v>
      </c>
      <c r="Y525">
        <v>0.74066812399731241</v>
      </c>
      <c r="Z525" s="38">
        <v>1.4863049203994123</v>
      </c>
      <c r="AQ525"/>
    </row>
    <row r="526" spans="1:43">
      <c r="B526" s="6">
        <v>1922</v>
      </c>
      <c r="C526">
        <v>20871</v>
      </c>
      <c r="Q526" s="90"/>
      <c r="R526" s="33">
        <f t="shared" si="535"/>
        <v>0</v>
      </c>
      <c r="S526" s="32">
        <f t="shared" si="536"/>
        <v>0</v>
      </c>
      <c r="T526" s="32">
        <f t="shared" si="537"/>
        <v>0</v>
      </c>
      <c r="U526" s="31">
        <f t="shared" si="538"/>
        <v>20871</v>
      </c>
      <c r="V526" s="31">
        <f t="shared" si="539"/>
        <v>0</v>
      </c>
      <c r="W526" s="36">
        <f t="shared" si="540"/>
        <v>0</v>
      </c>
      <c r="X526" s="46">
        <v>0.90636132884829712</v>
      </c>
      <c r="Y526">
        <v>0.73801060970633348</v>
      </c>
      <c r="Z526" s="38">
        <v>1.5268032147053365</v>
      </c>
      <c r="AQ526"/>
    </row>
    <row r="527" spans="1:43">
      <c r="B527" s="6">
        <v>1923</v>
      </c>
      <c r="C527">
        <v>29966</v>
      </c>
      <c r="Q527" s="90"/>
      <c r="R527" s="33">
        <f t="shared" si="535"/>
        <v>0</v>
      </c>
      <c r="S527" s="32">
        <f t="shared" si="536"/>
        <v>0</v>
      </c>
      <c r="T527" s="32">
        <f t="shared" si="537"/>
        <v>0</v>
      </c>
      <c r="U527" s="31">
        <f t="shared" si="538"/>
        <v>29966</v>
      </c>
      <c r="V527" s="31">
        <f t="shared" si="539"/>
        <v>0</v>
      </c>
      <c r="W527" s="36">
        <f t="shared" si="540"/>
        <v>0</v>
      </c>
      <c r="X527" s="46">
        <v>0.90754013878098172</v>
      </c>
      <c r="Y527">
        <v>0.73756502341007268</v>
      </c>
      <c r="Z527" s="38">
        <v>1.320771013332976</v>
      </c>
      <c r="AQ527"/>
    </row>
    <row r="528" spans="1:43">
      <c r="B528" s="6">
        <v>1924</v>
      </c>
      <c r="C528">
        <v>30411</v>
      </c>
      <c r="Q528" s="89">
        <f>SUM(D528:P528)</f>
        <v>0</v>
      </c>
      <c r="R528" s="33">
        <f t="shared" si="535"/>
        <v>0</v>
      </c>
      <c r="S528" s="32">
        <f t="shared" si="536"/>
        <v>0</v>
      </c>
      <c r="T528" s="32">
        <f t="shared" si="537"/>
        <v>0</v>
      </c>
      <c r="U528" s="31">
        <f t="shared" si="538"/>
        <v>30411</v>
      </c>
      <c r="V528" s="31">
        <f t="shared" si="539"/>
        <v>0</v>
      </c>
      <c r="W528" s="36">
        <f t="shared" si="540"/>
        <v>0</v>
      </c>
      <c r="X528" s="46">
        <v>0.9076494407492548</v>
      </c>
      <c r="Y528">
        <v>0.74122885720114939</v>
      </c>
      <c r="Z528" s="38">
        <v>1.2710060528591232</v>
      </c>
      <c r="AQ528"/>
    </row>
    <row r="529" spans="1:43">
      <c r="B529" s="6">
        <v>1925</v>
      </c>
      <c r="C529">
        <v>15131</v>
      </c>
      <c r="Q529" s="89">
        <f>SUM(D529:P529)</f>
        <v>0</v>
      </c>
      <c r="R529" s="33">
        <f t="shared" si="535"/>
        <v>0</v>
      </c>
      <c r="S529" s="32">
        <f t="shared" si="536"/>
        <v>0</v>
      </c>
      <c r="T529" s="32">
        <f t="shared" si="537"/>
        <v>0</v>
      </c>
      <c r="U529" s="31">
        <f t="shared" si="538"/>
        <v>15131</v>
      </c>
      <c r="V529" s="31">
        <f t="shared" si="539"/>
        <v>0</v>
      </c>
      <c r="W529" s="36">
        <f t="shared" si="540"/>
        <v>0</v>
      </c>
      <c r="X529" s="46">
        <v>0.90848046995534171</v>
      </c>
      <c r="Y529">
        <v>0.73909790450017177</v>
      </c>
      <c r="Z529" s="38">
        <v>1.3019376458206051</v>
      </c>
      <c r="AQ529"/>
    </row>
    <row r="530" spans="1:43">
      <c r="B530" s="6">
        <v>1926</v>
      </c>
      <c r="C530">
        <v>21179</v>
      </c>
      <c r="Q530" s="89">
        <f>SUM(D530:P530)</f>
        <v>0</v>
      </c>
      <c r="R530" s="33">
        <f t="shared" si="535"/>
        <v>0</v>
      </c>
      <c r="S530" s="32">
        <f t="shared" si="536"/>
        <v>0</v>
      </c>
      <c r="T530" s="32">
        <f t="shared" si="537"/>
        <v>0</v>
      </c>
      <c r="U530" s="31">
        <f t="shared" si="538"/>
        <v>21179</v>
      </c>
      <c r="V530" s="31">
        <f t="shared" si="539"/>
        <v>0</v>
      </c>
      <c r="W530" s="36">
        <f t="shared" si="540"/>
        <v>0</v>
      </c>
      <c r="X530" s="46">
        <v>0.9084325089932902</v>
      </c>
      <c r="Y530">
        <v>0.73884641719166577</v>
      </c>
      <c r="Z530" s="38">
        <v>1.1329959055579617</v>
      </c>
      <c r="AQ530"/>
    </row>
    <row r="531" spans="1:43">
      <c r="B531" s="6">
        <v>1927</v>
      </c>
      <c r="C531">
        <v>17813</v>
      </c>
      <c r="D531" s="37">
        <v>357</v>
      </c>
      <c r="E531" s="37">
        <v>235</v>
      </c>
      <c r="F531" s="37">
        <v>1132</v>
      </c>
      <c r="G531" s="37">
        <v>1640</v>
      </c>
      <c r="H531" s="37">
        <v>3605</v>
      </c>
      <c r="I531" s="37">
        <v>2724</v>
      </c>
      <c r="J531" s="37">
        <v>2962</v>
      </c>
      <c r="K531" s="37">
        <v>114</v>
      </c>
      <c r="L531" s="37">
        <v>1883</v>
      </c>
      <c r="M531" s="37">
        <v>743</v>
      </c>
      <c r="N531" s="37">
        <v>720</v>
      </c>
      <c r="O531" s="37">
        <v>1422</v>
      </c>
      <c r="P531" s="37">
        <v>276</v>
      </c>
      <c r="Q531" s="89">
        <f>SUM(D531:P531)</f>
        <v>17813</v>
      </c>
      <c r="R531" s="37">
        <f t="shared" si="535"/>
        <v>13154.542672747762</v>
      </c>
      <c r="S531" s="113">
        <f t="shared" si="536"/>
        <v>324.38208480468046</v>
      </c>
      <c r="T531" s="113">
        <f t="shared" si="537"/>
        <v>532.16058794308219</v>
      </c>
      <c r="U531" s="31">
        <f t="shared" si="538"/>
        <v>4658.4573272522375</v>
      </c>
      <c r="V531" s="31">
        <f t="shared" si="539"/>
        <v>32.61791519531954</v>
      </c>
      <c r="W531" s="36">
        <f t="shared" si="540"/>
        <v>187.83941205691781</v>
      </c>
      <c r="X531" s="46">
        <v>0.90863329076941302</v>
      </c>
      <c r="Y531">
        <v>0.73911192769872525</v>
      </c>
      <c r="Z531" s="38">
        <v>1.3001329483836557</v>
      </c>
      <c r="AQ531"/>
    </row>
    <row r="532" spans="1:43">
      <c r="B532" s="6">
        <v>1928</v>
      </c>
      <c r="C532">
        <v>18795</v>
      </c>
      <c r="D532" s="37">
        <v>790</v>
      </c>
      <c r="E532" s="37">
        <v>359</v>
      </c>
      <c r="F532" s="37">
        <v>577</v>
      </c>
      <c r="G532" s="37">
        <v>1951</v>
      </c>
      <c r="H532" s="37">
        <v>3493</v>
      </c>
      <c r="I532" s="37">
        <v>2695</v>
      </c>
      <c r="J532" s="37">
        <v>2571</v>
      </c>
      <c r="K532" s="37">
        <v>94</v>
      </c>
      <c r="L532" s="37">
        <v>2089</v>
      </c>
      <c r="M532" s="37">
        <v>1000</v>
      </c>
      <c r="N532" s="37">
        <v>908</v>
      </c>
      <c r="O532" s="37">
        <v>1790</v>
      </c>
      <c r="P532" s="37">
        <v>478</v>
      </c>
      <c r="Q532" s="89">
        <f t="shared" ref="Q532:Q538" si="541">SUM(D532:P532)</f>
        <v>18795</v>
      </c>
      <c r="R532" s="37">
        <f t="shared" si="535"/>
        <v>13033.782098865871</v>
      </c>
      <c r="S532" s="113">
        <f t="shared" si="536"/>
        <v>717.8521683657533</v>
      </c>
      <c r="T532" s="113">
        <f t="shared" si="537"/>
        <v>669.92993050011773</v>
      </c>
      <c r="U532" s="31">
        <f t="shared" si="538"/>
        <v>5761.2179011341286</v>
      </c>
      <c r="V532" s="31">
        <f t="shared" si="539"/>
        <v>72.1478316342467</v>
      </c>
      <c r="W532" s="36">
        <f t="shared" si="540"/>
        <v>238.07006949988227</v>
      </c>
      <c r="X532" s="46">
        <v>0.90867363084272568</v>
      </c>
      <c r="Y532">
        <v>0.73780829350233235</v>
      </c>
      <c r="Z532" s="38">
        <v>1.2631916595978265</v>
      </c>
      <c r="AQ532"/>
    </row>
    <row r="533" spans="1:43">
      <c r="B533" s="6">
        <v>1929</v>
      </c>
      <c r="C533">
        <v>19666</v>
      </c>
      <c r="D533" s="37">
        <v>785</v>
      </c>
      <c r="E533" s="37">
        <v>329</v>
      </c>
      <c r="F533" s="37">
        <v>2204</v>
      </c>
      <c r="G533" s="37">
        <v>1923</v>
      </c>
      <c r="H533" s="37">
        <v>2260</v>
      </c>
      <c r="I533" s="37">
        <v>2901</v>
      </c>
      <c r="J533" s="37">
        <v>2051</v>
      </c>
      <c r="K533" s="37">
        <v>1365</v>
      </c>
      <c r="L533" s="37">
        <v>1704</v>
      </c>
      <c r="M533" s="37">
        <v>1130</v>
      </c>
      <c r="N533" s="37">
        <v>821</v>
      </c>
      <c r="O533" s="37">
        <v>1473</v>
      </c>
      <c r="P533" s="37">
        <v>720</v>
      </c>
      <c r="Q533" s="89">
        <f t="shared" si="541"/>
        <v>19666</v>
      </c>
      <c r="R533" s="37">
        <f t="shared" si="535"/>
        <v>12985.954142049515</v>
      </c>
      <c r="S533" s="113">
        <f t="shared" si="536"/>
        <v>713.61526499011825</v>
      </c>
      <c r="T533" s="113">
        <f t="shared" si="537"/>
        <v>604.33887705939719</v>
      </c>
      <c r="U533" s="31">
        <f t="shared" si="538"/>
        <v>6680.0458579504848</v>
      </c>
      <c r="V533" s="31">
        <f t="shared" si="539"/>
        <v>71.384735009881751</v>
      </c>
      <c r="W533" s="36">
        <f t="shared" si="540"/>
        <v>216.66112294060281</v>
      </c>
      <c r="X533" s="46">
        <v>0.90906403183454554</v>
      </c>
      <c r="Y533">
        <v>0.73610094647916835</v>
      </c>
      <c r="Z533" s="38">
        <v>1.2875358503503007</v>
      </c>
      <c r="AQ533"/>
    </row>
    <row r="534" spans="1:43">
      <c r="B534" s="6">
        <v>1930</v>
      </c>
      <c r="C534">
        <v>19022</v>
      </c>
      <c r="D534" s="37">
        <v>1279</v>
      </c>
      <c r="E534" s="37">
        <v>334</v>
      </c>
      <c r="F534" s="37">
        <v>3322</v>
      </c>
      <c r="G534" s="37">
        <v>1959</v>
      </c>
      <c r="H534" s="37">
        <v>2184</v>
      </c>
      <c r="I534" s="37">
        <v>2168</v>
      </c>
      <c r="J534" s="37">
        <v>1383</v>
      </c>
      <c r="K534" s="37">
        <v>1390</v>
      </c>
      <c r="L534" s="37">
        <v>1238</v>
      </c>
      <c r="M534" s="37">
        <v>613</v>
      </c>
      <c r="N534" s="37">
        <v>954</v>
      </c>
      <c r="O534" s="37">
        <v>1755</v>
      </c>
      <c r="P534" s="37">
        <v>443</v>
      </c>
      <c r="Q534" s="89">
        <f t="shared" si="541"/>
        <v>19022</v>
      </c>
      <c r="R534" s="37">
        <f t="shared" si="535"/>
        <v>13212.264540285907</v>
      </c>
      <c r="S534" s="113">
        <f t="shared" si="536"/>
        <v>1164.0679394415033</v>
      </c>
      <c r="T534" s="113">
        <f t="shared" si="537"/>
        <v>698.19660084440341</v>
      </c>
      <c r="U534" s="31">
        <f t="shared" si="538"/>
        <v>5809.7354597140929</v>
      </c>
      <c r="V534" s="31">
        <f t="shared" si="539"/>
        <v>114.93206055849669</v>
      </c>
      <c r="W534" s="36">
        <f t="shared" si="540"/>
        <v>255.80339915559659</v>
      </c>
      <c r="X534" s="46">
        <v>0.91013912387920504</v>
      </c>
      <c r="Y534">
        <v>0.73186226503606222</v>
      </c>
      <c r="Z534" s="38">
        <v>1.2354000853908533</v>
      </c>
      <c r="AQ534"/>
    </row>
    <row r="535" spans="1:43">
      <c r="B535" s="6">
        <v>1931</v>
      </c>
      <c r="C535">
        <v>15069</v>
      </c>
      <c r="D535" s="37">
        <v>1552</v>
      </c>
      <c r="E535" s="37">
        <v>306</v>
      </c>
      <c r="F535" s="37">
        <v>669</v>
      </c>
      <c r="G535" s="37">
        <v>1167</v>
      </c>
      <c r="H535" s="37">
        <v>1586</v>
      </c>
      <c r="I535" s="37">
        <v>2429</v>
      </c>
      <c r="J535" s="37">
        <v>1383</v>
      </c>
      <c r="K535" s="37">
        <v>1236</v>
      </c>
      <c r="L535" s="37">
        <v>1115</v>
      </c>
      <c r="M535" s="37">
        <v>327</v>
      </c>
      <c r="N535" s="37">
        <v>876</v>
      </c>
      <c r="O535" s="37">
        <v>2054</v>
      </c>
      <c r="P535" s="37">
        <v>369</v>
      </c>
      <c r="Q535" s="89">
        <f t="shared" si="541"/>
        <v>15069</v>
      </c>
      <c r="R535" s="37">
        <f t="shared" si="535"/>
        <v>9592.3033561996817</v>
      </c>
      <c r="S535" s="113">
        <f t="shared" si="536"/>
        <v>1413.1530563552344</v>
      </c>
      <c r="T535" s="113">
        <f t="shared" si="537"/>
        <v>639.15029984444573</v>
      </c>
      <c r="U535" s="31">
        <f t="shared" si="538"/>
        <v>5476.6966438003183</v>
      </c>
      <c r="V535" s="31">
        <f t="shared" si="539"/>
        <v>138.84694364476559</v>
      </c>
      <c r="W535" s="36">
        <f t="shared" si="540"/>
        <v>236.84970015555427</v>
      </c>
      <c r="X535" s="46">
        <v>0.91053676311548615</v>
      </c>
      <c r="Y535">
        <v>0.72962362995941288</v>
      </c>
      <c r="Z535" s="38">
        <v>1.0334601721723666</v>
      </c>
      <c r="AQ535"/>
    </row>
    <row r="536" spans="1:43">
      <c r="B536" s="6">
        <v>1932</v>
      </c>
      <c r="C536">
        <v>13551</v>
      </c>
      <c r="D536" s="37">
        <v>1550</v>
      </c>
      <c r="E536" s="37">
        <v>304</v>
      </c>
      <c r="F536" s="37">
        <v>553</v>
      </c>
      <c r="G536" s="37">
        <v>1134</v>
      </c>
      <c r="H536" s="37">
        <v>1954</v>
      </c>
      <c r="I536" s="37">
        <v>1727</v>
      </c>
      <c r="J536" s="37">
        <v>1292</v>
      </c>
      <c r="K536" s="37">
        <v>1467</v>
      </c>
      <c r="L536" s="37">
        <v>606</v>
      </c>
      <c r="M536" s="37">
        <v>445</v>
      </c>
      <c r="N536" s="37">
        <v>588</v>
      </c>
      <c r="O536" s="37">
        <v>1541</v>
      </c>
      <c r="P536" s="37">
        <v>390</v>
      </c>
      <c r="Q536" s="89">
        <f t="shared" si="541"/>
        <v>13551</v>
      </c>
      <c r="R536" s="37">
        <f t="shared" si="535"/>
        <v>8806.8256728322503</v>
      </c>
      <c r="S536" s="113">
        <f t="shared" si="536"/>
        <v>1412.9560691089544</v>
      </c>
      <c r="T536" s="113">
        <f t="shared" si="537"/>
        <v>429.86960372329673</v>
      </c>
      <c r="U536" s="31">
        <f t="shared" si="538"/>
        <v>4744.1743271677497</v>
      </c>
      <c r="V536" s="31">
        <f t="shared" si="539"/>
        <v>137.04393089104565</v>
      </c>
      <c r="W536" s="36">
        <f t="shared" si="540"/>
        <v>158.13039627670327</v>
      </c>
      <c r="X536" s="46">
        <v>0.91158456071545435</v>
      </c>
      <c r="Y536">
        <v>0.73107075463145699</v>
      </c>
      <c r="Z536" s="38">
        <v>0.918367094636798</v>
      </c>
      <c r="AQ536"/>
    </row>
    <row r="537" spans="1:43">
      <c r="B537" s="6">
        <v>1933</v>
      </c>
      <c r="C537" s="89">
        <v>26678.653999999999</v>
      </c>
      <c r="D537" s="89">
        <v>1600</v>
      </c>
      <c r="E537" s="89">
        <v>228.7</v>
      </c>
      <c r="F537" s="89">
        <v>748.6</v>
      </c>
      <c r="G537" s="89">
        <v>1547.4</v>
      </c>
      <c r="H537" s="89">
        <v>2896</v>
      </c>
      <c r="I537" s="89">
        <v>4236.8</v>
      </c>
      <c r="J537" s="89">
        <v>2860.5</v>
      </c>
      <c r="K537" s="89">
        <v>608.20000000000005</v>
      </c>
      <c r="L537" s="89">
        <v>1363.9</v>
      </c>
      <c r="M537" s="89">
        <v>4049.1</v>
      </c>
      <c r="N537" s="89">
        <v>3440.7</v>
      </c>
      <c r="O537" s="89">
        <v>1977.3</v>
      </c>
      <c r="P537" s="89">
        <v>1120.8</v>
      </c>
      <c r="Q537" s="89">
        <f t="shared" si="541"/>
        <v>26678</v>
      </c>
      <c r="R537" s="89">
        <f t="shared" si="535"/>
        <v>16490.6321767421</v>
      </c>
      <c r="S537" s="114">
        <f t="shared" si="536"/>
        <v>1459.9790459460144</v>
      </c>
      <c r="T537" s="113">
        <f t="shared" si="537"/>
        <v>2512.6531307960863</v>
      </c>
      <c r="U537" s="31">
        <f t="shared" si="538"/>
        <v>10188.021823257899</v>
      </c>
      <c r="V537" s="31">
        <f t="shared" si="539"/>
        <v>140.02095405398563</v>
      </c>
      <c r="W537" s="36">
        <f t="shared" si="540"/>
        <v>928.0468692039135</v>
      </c>
      <c r="X537" s="46">
        <v>0.91248690371625896</v>
      </c>
      <c r="Y537">
        <v>0.73027381951233372</v>
      </c>
      <c r="Z537" s="38">
        <v>0.91838206847484538</v>
      </c>
      <c r="AQ537"/>
    </row>
    <row r="538" spans="1:43">
      <c r="B538" s="6">
        <v>1934</v>
      </c>
      <c r="C538" s="37">
        <v>26678.653999999999</v>
      </c>
      <c r="D538" s="37">
        <v>1600</v>
      </c>
      <c r="E538" s="37">
        <v>228.7</v>
      </c>
      <c r="F538" s="37">
        <v>748.6</v>
      </c>
      <c r="G538" s="37">
        <v>1547.4</v>
      </c>
      <c r="H538" s="37">
        <v>2896</v>
      </c>
      <c r="I538" s="37">
        <v>4236.8</v>
      </c>
      <c r="J538" s="37">
        <v>2860.5</v>
      </c>
      <c r="K538" s="37">
        <v>608.20000000000005</v>
      </c>
      <c r="L538" s="37">
        <v>1363.9</v>
      </c>
      <c r="M538" s="37">
        <v>4049.1</v>
      </c>
      <c r="N538" s="37">
        <v>3440.7</v>
      </c>
      <c r="O538" s="37">
        <v>1977.3</v>
      </c>
      <c r="P538" s="37">
        <v>1120.8</v>
      </c>
      <c r="Q538" s="89">
        <f t="shared" si="541"/>
        <v>26678</v>
      </c>
      <c r="R538" s="37">
        <f t="shared" si="535"/>
        <v>16499.189220871085</v>
      </c>
      <c r="S538" s="113">
        <f t="shared" si="536"/>
        <v>1461.7755093309597</v>
      </c>
      <c r="T538" s="113">
        <f t="shared" si="537"/>
        <v>2519.4137115401245</v>
      </c>
      <c r="U538" s="31">
        <f t="shared" si="538"/>
        <v>10179.464779128914</v>
      </c>
      <c r="V538" s="31">
        <f t="shared" si="539"/>
        <v>138.22449066904028</v>
      </c>
      <c r="W538" s="36">
        <f t="shared" si="540"/>
        <v>921.28628845987532</v>
      </c>
      <c r="X538" s="46">
        <v>0.91360969333184983</v>
      </c>
      <c r="Y538">
        <v>0.73223870478104003</v>
      </c>
      <c r="Z538" s="38">
        <v>0.9400677156460554</v>
      </c>
      <c r="AQ538"/>
    </row>
    <row r="539" spans="1:43">
      <c r="B539" s="6">
        <v>1935</v>
      </c>
      <c r="C539" s="37">
        <v>28126.687999999998</v>
      </c>
      <c r="D539" s="37">
        <v>1815</v>
      </c>
      <c r="E539" s="37">
        <v>290.8</v>
      </c>
      <c r="F539" s="37">
        <v>820.7</v>
      </c>
      <c r="G539" s="37">
        <v>1512.3</v>
      </c>
      <c r="H539" s="37">
        <v>2578.8000000000002</v>
      </c>
      <c r="I539" s="37">
        <v>3860.1</v>
      </c>
      <c r="J539" s="37">
        <v>4752.7</v>
      </c>
      <c r="K539" s="37">
        <v>728.9</v>
      </c>
      <c r="L539" s="37">
        <v>1265.5</v>
      </c>
      <c r="M539" s="37">
        <v>3653.2</v>
      </c>
      <c r="N539" s="37">
        <v>3437.7</v>
      </c>
      <c r="O539" s="37">
        <v>2011.3</v>
      </c>
      <c r="P539" s="37">
        <v>1399.1</v>
      </c>
      <c r="Q539" s="89">
        <f t="shared" ref="Q539:Q544" si="542">SUM(D539:P539)</f>
        <v>28126.100000000002</v>
      </c>
      <c r="R539" s="37">
        <f t="shared" si="535"/>
        <v>17998.02033973383</v>
      </c>
      <c r="S539" s="113">
        <f t="shared" si="536"/>
        <v>1661.7762571553312</v>
      </c>
      <c r="T539" s="113">
        <f t="shared" si="537"/>
        <v>2520.8440825784955</v>
      </c>
      <c r="U539" s="31">
        <f t="shared" si="538"/>
        <v>10128.667660266168</v>
      </c>
      <c r="V539" s="31">
        <f t="shared" si="539"/>
        <v>153.22374284466878</v>
      </c>
      <c r="W539" s="36">
        <f t="shared" si="540"/>
        <v>916.85591742150427</v>
      </c>
      <c r="X539" s="46">
        <v>0.9155792050442596</v>
      </c>
      <c r="Y539">
        <v>0.73329379602015754</v>
      </c>
      <c r="Z539" s="38">
        <v>1</v>
      </c>
      <c r="AQ539"/>
    </row>
    <row r="540" spans="1:43">
      <c r="B540" s="6">
        <v>1936</v>
      </c>
      <c r="C540" s="37">
        <v>24625.447</v>
      </c>
      <c r="D540" s="37">
        <v>1805.9</v>
      </c>
      <c r="E540" s="37">
        <v>213.2</v>
      </c>
      <c r="F540" s="37">
        <v>828.9</v>
      </c>
      <c r="G540" s="37">
        <v>1517.5</v>
      </c>
      <c r="H540" s="37">
        <v>2904</v>
      </c>
      <c r="I540" s="37">
        <v>2763</v>
      </c>
      <c r="J540" s="37">
        <v>4358.3</v>
      </c>
      <c r="K540" s="37">
        <v>903.9</v>
      </c>
      <c r="L540" s="37">
        <v>1225</v>
      </c>
      <c r="M540" s="37">
        <v>3667.9</v>
      </c>
      <c r="N540" s="37">
        <v>1622.8</v>
      </c>
      <c r="O540" s="37">
        <v>1323.4</v>
      </c>
      <c r="P540" s="37">
        <v>1491</v>
      </c>
      <c r="Q540" s="89">
        <f t="shared" si="542"/>
        <v>24624.799999999999</v>
      </c>
      <c r="R540" s="37">
        <f t="shared" si="535"/>
        <v>15433.321437619728</v>
      </c>
      <c r="S540" s="113">
        <f t="shared" si="536"/>
        <v>1657.590951134797</v>
      </c>
      <c r="T540" s="113">
        <f t="shared" si="537"/>
        <v>1190.830486484931</v>
      </c>
      <c r="U540" s="31">
        <f t="shared" si="538"/>
        <v>9192.1255623802717</v>
      </c>
      <c r="V540" s="31">
        <f t="shared" si="539"/>
        <v>148.30904886520307</v>
      </c>
      <c r="W540" s="36">
        <f t="shared" si="540"/>
        <v>431.96951351506891</v>
      </c>
      <c r="X540" s="46">
        <v>0.91787527057688512</v>
      </c>
      <c r="Y540">
        <v>0.73381222977873495</v>
      </c>
      <c r="Z540" s="38">
        <v>1.0386322320998254</v>
      </c>
      <c r="AQ540"/>
    </row>
    <row r="541" spans="1:43">
      <c r="B541" s="6">
        <v>1937</v>
      </c>
      <c r="C541" s="37">
        <v>23847.300999999999</v>
      </c>
      <c r="D541" s="37">
        <v>2049.9</v>
      </c>
      <c r="E541" s="37">
        <v>263.2</v>
      </c>
      <c r="F541" s="37">
        <v>496.1</v>
      </c>
      <c r="G541" s="37">
        <v>1394.5</v>
      </c>
      <c r="H541" s="37">
        <v>2996.6</v>
      </c>
      <c r="I541" s="37">
        <v>3152.7</v>
      </c>
      <c r="J541" s="37">
        <v>2885.6</v>
      </c>
      <c r="K541" s="37">
        <v>960.2</v>
      </c>
      <c r="L541" s="37">
        <v>929.5</v>
      </c>
      <c r="M541" s="37">
        <v>3648.2</v>
      </c>
      <c r="N541" s="37">
        <v>1413.3</v>
      </c>
      <c r="O541" s="37">
        <v>2196.3000000000002</v>
      </c>
      <c r="P541" s="37">
        <v>1460.7</v>
      </c>
      <c r="Q541" s="89">
        <f t="shared" si="542"/>
        <v>23846.799999999999</v>
      </c>
      <c r="R541" s="37">
        <f t="shared" si="535"/>
        <v>14108.559789342511</v>
      </c>
      <c r="S541" s="113">
        <f t="shared" si="536"/>
        <v>1882.331019420423</v>
      </c>
      <c r="T541" s="113">
        <f t="shared" si="537"/>
        <v>1037.5287699220892</v>
      </c>
      <c r="U541" s="31">
        <f t="shared" si="538"/>
        <v>9738.7412106574884</v>
      </c>
      <c r="V541" s="31">
        <f t="shared" si="539"/>
        <v>167.5689805795771</v>
      </c>
      <c r="W541" s="36">
        <f t="shared" si="540"/>
        <v>375.77123007791079</v>
      </c>
      <c r="X541" s="46">
        <v>0.91825504630490407</v>
      </c>
      <c r="Y541">
        <v>0.73411785885663994</v>
      </c>
      <c r="Z541" s="38">
        <v>1.2424171719599746</v>
      </c>
      <c r="AQ541"/>
    </row>
    <row r="542" spans="1:43">
      <c r="A542" s="89"/>
      <c r="B542" s="6">
        <v>1938</v>
      </c>
      <c r="C542" s="37">
        <v>25250.425999999999</v>
      </c>
      <c r="D542" s="37">
        <v>2111.6999999999998</v>
      </c>
      <c r="E542" s="37">
        <v>214.3</v>
      </c>
      <c r="F542" s="37">
        <v>508.8</v>
      </c>
      <c r="G542" s="37">
        <v>1398.2750000000001</v>
      </c>
      <c r="H542" s="37">
        <v>2711.4</v>
      </c>
      <c r="I542" s="37">
        <v>3655.8</v>
      </c>
      <c r="J542" s="37">
        <v>3092</v>
      </c>
      <c r="K542" s="37">
        <v>1324.6</v>
      </c>
      <c r="L542" s="37">
        <v>1301.8</v>
      </c>
      <c r="M542" s="37">
        <v>3753</v>
      </c>
      <c r="N542" s="37">
        <v>1541.3</v>
      </c>
      <c r="O542" s="37">
        <v>1824.7</v>
      </c>
      <c r="P542" s="37">
        <v>1812.3</v>
      </c>
      <c r="Q542" s="89">
        <f t="shared" si="542"/>
        <v>25249.975000000002</v>
      </c>
      <c r="R542" s="37">
        <f t="shared" si="535"/>
        <v>14660.37619865626</v>
      </c>
      <c r="S542" s="113">
        <f t="shared" si="536"/>
        <v>1940.3427453484637</v>
      </c>
      <c r="T542" s="113">
        <f t="shared" si="537"/>
        <v>1139.4584533077966</v>
      </c>
      <c r="U542" s="31">
        <f t="shared" si="538"/>
        <v>10590.049801343739</v>
      </c>
      <c r="V542" s="31">
        <f t="shared" si="539"/>
        <v>171.3572546515361</v>
      </c>
      <c r="W542" s="36">
        <f t="shared" si="540"/>
        <v>401.84154669220334</v>
      </c>
      <c r="X542" s="46">
        <v>0.91885340974023955</v>
      </c>
      <c r="Y542">
        <v>0.73928401564120982</v>
      </c>
      <c r="Z542" s="38">
        <v>1.435213253748026</v>
      </c>
      <c r="AQ542"/>
    </row>
    <row r="543" spans="1:43">
      <c r="B543" s="6">
        <v>1939</v>
      </c>
      <c r="C543" s="37">
        <v>28751.558000000001</v>
      </c>
      <c r="D543" s="37">
        <v>2899.6</v>
      </c>
      <c r="E543" s="37">
        <v>142</v>
      </c>
      <c r="F543" s="37">
        <v>759</v>
      </c>
      <c r="G543" s="37">
        <v>1635.9</v>
      </c>
      <c r="H543" s="37">
        <v>3474.7</v>
      </c>
      <c r="I543" s="37">
        <v>4605.1000000000004</v>
      </c>
      <c r="J543" s="37">
        <v>4119.3999999999996</v>
      </c>
      <c r="K543" s="37">
        <v>1868</v>
      </c>
      <c r="L543" s="37">
        <v>605.20000000000005</v>
      </c>
      <c r="M543" s="37">
        <v>3115.7</v>
      </c>
      <c r="N543" s="37">
        <v>1736.4</v>
      </c>
      <c r="O543" s="37">
        <v>2115.5</v>
      </c>
      <c r="P543" s="37">
        <v>1674.1</v>
      </c>
      <c r="Q543" s="89">
        <f t="shared" si="542"/>
        <v>28750.600000000002</v>
      </c>
      <c r="R543" s="37">
        <f t="shared" si="535"/>
        <v>18691.906160134302</v>
      </c>
      <c r="S543" s="113">
        <f t="shared" si="536"/>
        <v>2668.3475819914584</v>
      </c>
      <c r="T543" s="113">
        <f t="shared" si="537"/>
        <v>1287.4585781428441</v>
      </c>
      <c r="U543" s="31">
        <f t="shared" si="538"/>
        <v>10059.651839865699</v>
      </c>
      <c r="V543" s="31">
        <f t="shared" si="539"/>
        <v>231.25241800854155</v>
      </c>
      <c r="W543" s="36">
        <f t="shared" si="540"/>
        <v>448.941421857156</v>
      </c>
      <c r="X543" s="46">
        <v>0.92024678645035807</v>
      </c>
      <c r="Y543">
        <v>0.74145276327046994</v>
      </c>
      <c r="Z543" s="38">
        <v>1.7944677700994704</v>
      </c>
      <c r="AQ543"/>
    </row>
    <row r="544" spans="1:43">
      <c r="B544" s="6">
        <v>1940</v>
      </c>
      <c r="C544">
        <v>30320</v>
      </c>
      <c r="D544" s="37">
        <v>1004.4</v>
      </c>
      <c r="E544" s="37">
        <v>301.5</v>
      </c>
      <c r="F544" s="37">
        <v>628.5</v>
      </c>
      <c r="G544" s="37">
        <v>1215.0999999999999</v>
      </c>
      <c r="H544" s="37">
        <v>3549</v>
      </c>
      <c r="I544" s="37">
        <v>4707.1000000000004</v>
      </c>
      <c r="J544" s="37">
        <v>3905.4</v>
      </c>
      <c r="K544" s="37">
        <v>5005.6000000000004</v>
      </c>
      <c r="L544" s="37">
        <v>710.9</v>
      </c>
      <c r="M544" s="37">
        <v>2701.4</v>
      </c>
      <c r="N544" s="37">
        <v>2253.6</v>
      </c>
      <c r="O544" s="37">
        <v>2624.9</v>
      </c>
      <c r="P544" s="37">
        <v>1711.6</v>
      </c>
      <c r="Q544" s="89">
        <f t="shared" si="542"/>
        <v>30319</v>
      </c>
      <c r="R544" s="37">
        <f t="shared" si="535"/>
        <v>16790.249116749521</v>
      </c>
      <c r="S544" s="113">
        <f t="shared" si="536"/>
        <v>805.28990443402506</v>
      </c>
      <c r="T544" s="113">
        <f t="shared" si="537"/>
        <v>1678.3592123154965</v>
      </c>
      <c r="U544" s="31">
        <f t="shared" si="538"/>
        <v>13529.750883250479</v>
      </c>
      <c r="V544" s="31">
        <f t="shared" si="539"/>
        <v>199.11009556597492</v>
      </c>
      <c r="W544" s="36">
        <f t="shared" si="540"/>
        <v>575.2407876845034</v>
      </c>
      <c r="X544">
        <v>0.80176215096975811</v>
      </c>
      <c r="Y544">
        <v>0.744745834360799</v>
      </c>
      <c r="Z544" s="38">
        <v>2.1471327688362272</v>
      </c>
      <c r="AQ544"/>
    </row>
    <row r="545" spans="2:43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84"/>
      <c r="R545" s="30"/>
      <c r="S545" s="30"/>
      <c r="T545" s="30"/>
      <c r="U545" s="30"/>
      <c r="V545" s="30"/>
      <c r="W545" s="30"/>
      <c r="AQ545"/>
    </row>
    <row r="546" spans="2:43">
      <c r="B546" s="6">
        <v>1955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83"/>
      <c r="R546" s="10"/>
      <c r="S546" s="10"/>
      <c r="T546" s="10"/>
      <c r="U546" s="10"/>
      <c r="V546" s="10"/>
      <c r="W546" s="10"/>
      <c r="AQ546"/>
    </row>
    <row r="547" spans="2:43">
      <c r="B547" s="6">
        <v>1956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83"/>
      <c r="R547" s="10"/>
      <c r="S547" s="10"/>
      <c r="T547" s="10"/>
      <c r="U547" s="10"/>
      <c r="V547" s="10"/>
      <c r="W547" s="10"/>
      <c r="AQ547"/>
    </row>
    <row r="548" spans="2:43">
      <c r="B548" s="6">
        <v>1957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83"/>
      <c r="R548" s="10"/>
      <c r="S548" s="10"/>
      <c r="T548" s="10"/>
      <c r="U548" s="10"/>
      <c r="V548" s="10"/>
      <c r="W548" s="10"/>
      <c r="AQ548"/>
    </row>
    <row r="549" spans="2:43">
      <c r="B549" s="6">
        <v>1958</v>
      </c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83"/>
      <c r="R549" s="10"/>
      <c r="S549" s="10"/>
      <c r="T549" s="10"/>
      <c r="U549" s="10"/>
      <c r="V549" s="10"/>
      <c r="W549" s="10"/>
      <c r="AQ549"/>
    </row>
    <row r="550" spans="2:43">
      <c r="B550" s="6">
        <v>1958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83"/>
      <c r="R550" s="10"/>
      <c r="S550" s="10"/>
      <c r="T550" s="10"/>
      <c r="U550" s="10"/>
      <c r="V550" s="10"/>
      <c r="W550" s="10"/>
      <c r="AQ550"/>
    </row>
    <row r="551" spans="2:43">
      <c r="B551" s="7">
        <v>1960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5"/>
      <c r="R551" s="11"/>
      <c r="S551" s="11"/>
      <c r="T551" s="11"/>
      <c r="U551" s="11"/>
      <c r="V551" s="11"/>
      <c r="W551" s="11"/>
      <c r="AQ551"/>
    </row>
    <row r="552" spans="2:43">
      <c r="AQ552"/>
    </row>
    <row r="561" spans="1:43">
      <c r="C561" s="27"/>
    </row>
    <row r="562" spans="1:43">
      <c r="B562" t="s">
        <v>147</v>
      </c>
      <c r="C562" s="106" t="s">
        <v>150</v>
      </c>
      <c r="D562" s="38"/>
      <c r="E562" s="27" t="s">
        <v>96</v>
      </c>
      <c r="F562" s="38"/>
      <c r="G562" s="38" t="s">
        <v>98</v>
      </c>
      <c r="I562" t="s">
        <v>47</v>
      </c>
      <c r="AQ562"/>
    </row>
    <row r="563" spans="1:43">
      <c r="B563" s="13"/>
      <c r="C563" s="82" t="s">
        <v>49</v>
      </c>
      <c r="D563" s="82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82"/>
      <c r="R563" s="13" t="s">
        <v>55</v>
      </c>
      <c r="S563" s="14"/>
      <c r="T563" s="15"/>
      <c r="U563" s="14" t="s">
        <v>56</v>
      </c>
      <c r="V563" s="14"/>
      <c r="W563" s="15"/>
      <c r="AQ563"/>
    </row>
    <row r="564" spans="1:43">
      <c r="A564" s="37"/>
      <c r="B564" s="1"/>
      <c r="C564" s="28" t="s">
        <v>14</v>
      </c>
      <c r="D564" s="28" t="s">
        <v>0</v>
      </c>
      <c r="E564" s="1" t="s">
        <v>1</v>
      </c>
      <c r="F564" s="1" t="s">
        <v>2</v>
      </c>
      <c r="G564" s="1" t="s">
        <v>3</v>
      </c>
      <c r="H564" s="1" t="s">
        <v>4</v>
      </c>
      <c r="I564" s="1" t="s">
        <v>5</v>
      </c>
      <c r="J564" s="1" t="s">
        <v>6</v>
      </c>
      <c r="K564" s="1" t="s">
        <v>7</v>
      </c>
      <c r="L564" s="1" t="s">
        <v>8</v>
      </c>
      <c r="M564" s="1" t="s">
        <v>9</v>
      </c>
      <c r="N564" s="1" t="s">
        <v>10</v>
      </c>
      <c r="O564" s="1" t="s">
        <v>11</v>
      </c>
      <c r="P564" s="1" t="s">
        <v>12</v>
      </c>
      <c r="Q564" s="28"/>
      <c r="R564" s="8" t="s">
        <v>13</v>
      </c>
      <c r="S564" s="8" t="s">
        <v>50</v>
      </c>
      <c r="T564" s="8" t="s">
        <v>51</v>
      </c>
      <c r="U564" s="8" t="s">
        <v>52</v>
      </c>
      <c r="V564" s="8" t="s">
        <v>53</v>
      </c>
      <c r="W564" s="8" t="s">
        <v>54</v>
      </c>
      <c r="AQ564"/>
    </row>
    <row r="565" spans="1:43">
      <c r="B565" s="5">
        <v>1911</v>
      </c>
      <c r="C565">
        <v>1424</v>
      </c>
      <c r="Q565" s="90"/>
      <c r="R565" s="33">
        <f t="shared" ref="R565:R594" si="543">SUM(E565:J565)+S565+T565</f>
        <v>0</v>
      </c>
      <c r="S565" s="32">
        <f t="shared" ref="S565:S594" si="544">D565*$X565</f>
        <v>0</v>
      </c>
      <c r="T565" s="32">
        <f t="shared" ref="T565:T594" si="545">N565*$Y565</f>
        <v>0</v>
      </c>
      <c r="U565" s="31">
        <f t="shared" ref="U565:U594" si="546">C565-R565</f>
        <v>1424</v>
      </c>
      <c r="V565" s="31">
        <f t="shared" ref="V565:V594" si="547">D565-S565</f>
        <v>0</v>
      </c>
      <c r="W565" s="36">
        <f t="shared" ref="W565:W594" si="548">N565-T565</f>
        <v>0</v>
      </c>
      <c r="X565" s="34">
        <v>0.90314241051745558</v>
      </c>
      <c r="Y565" s="34">
        <v>0.7333034807309261</v>
      </c>
      <c r="Z565" s="38">
        <v>0.55587714915230824</v>
      </c>
      <c r="AQ565"/>
    </row>
    <row r="566" spans="1:43">
      <c r="B566" s="6">
        <v>1912</v>
      </c>
      <c r="C566">
        <v>1465</v>
      </c>
      <c r="Q566" s="90"/>
      <c r="R566" s="33">
        <f t="shared" si="543"/>
        <v>0</v>
      </c>
      <c r="S566" s="32">
        <f t="shared" si="544"/>
        <v>0</v>
      </c>
      <c r="T566" s="32">
        <f t="shared" si="545"/>
        <v>0</v>
      </c>
      <c r="U566" s="31">
        <f t="shared" si="546"/>
        <v>1465</v>
      </c>
      <c r="V566" s="31">
        <f t="shared" si="547"/>
        <v>0</v>
      </c>
      <c r="W566" s="36">
        <f t="shared" si="548"/>
        <v>0</v>
      </c>
      <c r="X566" s="34">
        <v>0.90314241051745558</v>
      </c>
      <c r="Y566" s="34">
        <v>0.7333034807309261</v>
      </c>
      <c r="Z566" s="38">
        <v>0.63442790535518445</v>
      </c>
      <c r="AQ566"/>
    </row>
    <row r="567" spans="1:43">
      <c r="B567" s="6">
        <v>1913</v>
      </c>
      <c r="C567">
        <v>1608</v>
      </c>
      <c r="Q567" s="90"/>
      <c r="R567" s="33">
        <f t="shared" si="543"/>
        <v>0</v>
      </c>
      <c r="S567" s="32">
        <f t="shared" si="544"/>
        <v>0</v>
      </c>
      <c r="T567" s="32">
        <f t="shared" si="545"/>
        <v>0</v>
      </c>
      <c r="U567" s="31">
        <f t="shared" si="546"/>
        <v>1608</v>
      </c>
      <c r="V567" s="31">
        <f t="shared" si="547"/>
        <v>0</v>
      </c>
      <c r="W567" s="36">
        <f t="shared" si="548"/>
        <v>0</v>
      </c>
      <c r="X567" s="34">
        <v>0.90314241051745558</v>
      </c>
      <c r="Y567" s="34">
        <v>0.7333034807309261</v>
      </c>
      <c r="Z567" s="38">
        <v>0.63773837527238131</v>
      </c>
      <c r="AQ567"/>
    </row>
    <row r="568" spans="1:43">
      <c r="B568" s="6">
        <v>1914</v>
      </c>
      <c r="C568">
        <v>1800</v>
      </c>
      <c r="Q568" s="90"/>
      <c r="R568" s="33">
        <f t="shared" si="543"/>
        <v>0</v>
      </c>
      <c r="S568" s="32">
        <f t="shared" si="544"/>
        <v>0</v>
      </c>
      <c r="T568" s="32">
        <f t="shared" si="545"/>
        <v>0</v>
      </c>
      <c r="U568" s="31">
        <f t="shared" si="546"/>
        <v>1800</v>
      </c>
      <c r="V568" s="31">
        <f t="shared" si="547"/>
        <v>0</v>
      </c>
      <c r="W568" s="36">
        <f t="shared" si="548"/>
        <v>0</v>
      </c>
      <c r="X568" s="34">
        <v>0.90314241051745558</v>
      </c>
      <c r="Y568" s="34">
        <v>0.7333034807309261</v>
      </c>
      <c r="Z568" s="38">
        <v>0.65430042055617232</v>
      </c>
      <c r="AQ568"/>
    </row>
    <row r="569" spans="1:43">
      <c r="B569" s="6">
        <v>1915</v>
      </c>
      <c r="C569">
        <v>1646</v>
      </c>
      <c r="Q569" s="90"/>
      <c r="R569" s="33">
        <f t="shared" si="543"/>
        <v>0</v>
      </c>
      <c r="S569" s="32">
        <f t="shared" si="544"/>
        <v>0</v>
      </c>
      <c r="T569" s="32">
        <f t="shared" si="545"/>
        <v>0</v>
      </c>
      <c r="U569" s="31">
        <f t="shared" si="546"/>
        <v>1646</v>
      </c>
      <c r="V569" s="31">
        <f t="shared" si="547"/>
        <v>0</v>
      </c>
      <c r="W569" s="36">
        <f t="shared" si="548"/>
        <v>0</v>
      </c>
      <c r="X569" s="34">
        <v>0.90314241051745558</v>
      </c>
      <c r="Y569" s="34">
        <v>0.7333034807309261</v>
      </c>
      <c r="Z569" s="38">
        <v>0.55111112802632034</v>
      </c>
      <c r="AQ569"/>
    </row>
    <row r="570" spans="1:43">
      <c r="B570" s="6">
        <v>1916</v>
      </c>
      <c r="C570">
        <v>1777</v>
      </c>
      <c r="Q570" s="90"/>
      <c r="R570" s="33">
        <f t="shared" si="543"/>
        <v>0</v>
      </c>
      <c r="S570" s="32">
        <f t="shared" si="544"/>
        <v>0</v>
      </c>
      <c r="T570" s="32">
        <f t="shared" si="545"/>
        <v>0</v>
      </c>
      <c r="U570" s="31">
        <f t="shared" si="546"/>
        <v>1777</v>
      </c>
      <c r="V570" s="31">
        <f t="shared" si="547"/>
        <v>0</v>
      </c>
      <c r="W570" s="36">
        <f t="shared" si="548"/>
        <v>0</v>
      </c>
      <c r="X570" s="34">
        <v>0.90314241051745558</v>
      </c>
      <c r="Y570" s="34">
        <v>0.7333034807309261</v>
      </c>
      <c r="Z570" s="38">
        <v>0.53595561664066571</v>
      </c>
      <c r="AQ570"/>
    </row>
    <row r="571" spans="1:43">
      <c r="B571" s="6">
        <v>1917</v>
      </c>
      <c r="C571">
        <v>1799</v>
      </c>
      <c r="Q571" s="90"/>
      <c r="R571" s="33">
        <f t="shared" si="543"/>
        <v>0</v>
      </c>
      <c r="S571" s="32">
        <f t="shared" si="544"/>
        <v>0</v>
      </c>
      <c r="T571" s="32">
        <f t="shared" si="545"/>
        <v>0</v>
      </c>
      <c r="U571" s="31">
        <f t="shared" si="546"/>
        <v>1799</v>
      </c>
      <c r="V571" s="31">
        <f t="shared" si="547"/>
        <v>0</v>
      </c>
      <c r="W571" s="36">
        <f t="shared" si="548"/>
        <v>0</v>
      </c>
      <c r="X571" s="46">
        <v>0.90314241051745558</v>
      </c>
      <c r="Y571">
        <v>0.7333034807309261</v>
      </c>
      <c r="Z571" s="38">
        <v>0.68456393979820251</v>
      </c>
      <c r="AQ571"/>
    </row>
    <row r="572" spans="1:43">
      <c r="B572" s="6">
        <v>1918</v>
      </c>
      <c r="C572">
        <v>1923</v>
      </c>
      <c r="Q572" s="90"/>
      <c r="R572" s="33">
        <f t="shared" si="543"/>
        <v>0</v>
      </c>
      <c r="S572" s="32">
        <f t="shared" si="544"/>
        <v>0</v>
      </c>
      <c r="T572" s="32">
        <f t="shared" si="545"/>
        <v>0</v>
      </c>
      <c r="U572" s="31">
        <f t="shared" si="546"/>
        <v>1923</v>
      </c>
      <c r="V572" s="31">
        <f t="shared" si="547"/>
        <v>0</v>
      </c>
      <c r="W572" s="36">
        <f t="shared" si="548"/>
        <v>0</v>
      </c>
      <c r="X572" s="46">
        <v>0.90525584068325349</v>
      </c>
      <c r="Y572">
        <v>0.7323449630936959</v>
      </c>
      <c r="Z572" s="38">
        <v>1.1049866863756583</v>
      </c>
      <c r="AQ572"/>
    </row>
    <row r="573" spans="1:43">
      <c r="B573" s="6">
        <v>1919</v>
      </c>
      <c r="C573">
        <v>1934</v>
      </c>
      <c r="Q573" s="90"/>
      <c r="R573" s="33">
        <f t="shared" si="543"/>
        <v>0</v>
      </c>
      <c r="S573" s="32">
        <f t="shared" si="544"/>
        <v>0</v>
      </c>
      <c r="T573" s="32">
        <f t="shared" si="545"/>
        <v>0</v>
      </c>
      <c r="U573" s="31">
        <f t="shared" si="546"/>
        <v>1934</v>
      </c>
      <c r="V573" s="31">
        <f t="shared" si="547"/>
        <v>0</v>
      </c>
      <c r="W573" s="36">
        <f t="shared" si="548"/>
        <v>0</v>
      </c>
      <c r="X573" s="46">
        <v>0.90295812946435794</v>
      </c>
      <c r="Y573">
        <v>0.73876310423908598</v>
      </c>
      <c r="Z573" s="38">
        <v>1.5447475388595528</v>
      </c>
      <c r="AQ573"/>
    </row>
    <row r="574" spans="1:43">
      <c r="B574" s="6">
        <v>1920</v>
      </c>
      <c r="C574">
        <v>1958</v>
      </c>
      <c r="Q574" s="90"/>
      <c r="R574" s="33">
        <f t="shared" si="543"/>
        <v>0</v>
      </c>
      <c r="S574" s="32">
        <f t="shared" si="544"/>
        <v>0</v>
      </c>
      <c r="T574" s="32">
        <f t="shared" si="545"/>
        <v>0</v>
      </c>
      <c r="U574" s="31">
        <f t="shared" si="546"/>
        <v>1958</v>
      </c>
      <c r="V574" s="31">
        <f t="shared" si="547"/>
        <v>0</v>
      </c>
      <c r="W574" s="36">
        <f t="shared" si="548"/>
        <v>0</v>
      </c>
      <c r="X574" s="46">
        <v>0.90673996281518188</v>
      </c>
      <c r="Y574">
        <v>0.74010240322708909</v>
      </c>
      <c r="Z574" s="38">
        <v>1.8801527439944632</v>
      </c>
      <c r="AQ574"/>
    </row>
    <row r="575" spans="1:43">
      <c r="B575" s="6">
        <v>1921</v>
      </c>
      <c r="Q575" s="90"/>
      <c r="R575" s="33">
        <f t="shared" si="543"/>
        <v>0</v>
      </c>
      <c r="S575" s="32">
        <f t="shared" si="544"/>
        <v>0</v>
      </c>
      <c r="T575" s="32">
        <f t="shared" si="545"/>
        <v>0</v>
      </c>
      <c r="U575" s="31">
        <f t="shared" si="546"/>
        <v>0</v>
      </c>
      <c r="V575" s="31">
        <f t="shared" si="547"/>
        <v>0</v>
      </c>
      <c r="W575" s="36">
        <f t="shared" si="548"/>
        <v>0</v>
      </c>
      <c r="X575" s="46">
        <v>0.90674808016290898</v>
      </c>
      <c r="Y575">
        <v>0.74066812399731241</v>
      </c>
      <c r="Z575" s="38">
        <v>1.4863049203994123</v>
      </c>
      <c r="AQ575"/>
    </row>
    <row r="576" spans="1:43">
      <c r="B576" s="6">
        <v>1922</v>
      </c>
      <c r="C576">
        <v>27777</v>
      </c>
      <c r="Q576" s="90"/>
      <c r="R576" s="33">
        <f t="shared" si="543"/>
        <v>0</v>
      </c>
      <c r="S576" s="32">
        <f t="shared" si="544"/>
        <v>0</v>
      </c>
      <c r="T576" s="32">
        <f t="shared" si="545"/>
        <v>0</v>
      </c>
      <c r="U576" s="31">
        <f t="shared" si="546"/>
        <v>27777</v>
      </c>
      <c r="V576" s="31">
        <f t="shared" si="547"/>
        <v>0</v>
      </c>
      <c r="W576" s="36">
        <f t="shared" si="548"/>
        <v>0</v>
      </c>
      <c r="X576" s="46">
        <v>0.90636132884829712</v>
      </c>
      <c r="Y576">
        <v>0.73801060970633348</v>
      </c>
      <c r="Z576" s="38">
        <v>1.5268032147053365</v>
      </c>
      <c r="AQ576"/>
    </row>
    <row r="577" spans="2:43">
      <c r="B577" s="6">
        <v>1923</v>
      </c>
      <c r="C577">
        <v>23729</v>
      </c>
      <c r="Q577" s="90"/>
      <c r="R577" s="33">
        <f t="shared" si="543"/>
        <v>0</v>
      </c>
      <c r="S577" s="32">
        <f t="shared" si="544"/>
        <v>0</v>
      </c>
      <c r="T577" s="32">
        <f t="shared" si="545"/>
        <v>0</v>
      </c>
      <c r="U577" s="31">
        <f t="shared" si="546"/>
        <v>23729</v>
      </c>
      <c r="V577" s="31">
        <f t="shared" si="547"/>
        <v>0</v>
      </c>
      <c r="W577" s="36">
        <f t="shared" si="548"/>
        <v>0</v>
      </c>
      <c r="X577" s="46">
        <v>0.90754013878098172</v>
      </c>
      <c r="Y577">
        <v>0.73756502341007268</v>
      </c>
      <c r="Z577" s="38">
        <v>1.320771013332976</v>
      </c>
      <c r="AQ577"/>
    </row>
    <row r="578" spans="2:43">
      <c r="B578" s="6">
        <v>1924</v>
      </c>
      <c r="C578">
        <v>22892</v>
      </c>
      <c r="Q578" s="90"/>
      <c r="R578" s="33">
        <f t="shared" si="543"/>
        <v>0</v>
      </c>
      <c r="S578" s="32">
        <f t="shared" si="544"/>
        <v>0</v>
      </c>
      <c r="T578" s="32">
        <f t="shared" si="545"/>
        <v>0</v>
      </c>
      <c r="U578" s="31">
        <f t="shared" si="546"/>
        <v>22892</v>
      </c>
      <c r="V578" s="31">
        <f t="shared" si="547"/>
        <v>0</v>
      </c>
      <c r="W578" s="36">
        <f t="shared" si="548"/>
        <v>0</v>
      </c>
      <c r="X578" s="46">
        <v>0.9076494407492548</v>
      </c>
      <c r="Y578">
        <v>0.74122885720114939</v>
      </c>
      <c r="Z578" s="38">
        <v>1.2710060528591232</v>
      </c>
      <c r="AQ578"/>
    </row>
    <row r="579" spans="2:43">
      <c r="B579" s="6">
        <v>1925</v>
      </c>
      <c r="C579">
        <v>15163</v>
      </c>
      <c r="Q579" s="89">
        <f t="shared" ref="Q579:Q588" si="549">SUM(D579:P579)</f>
        <v>0</v>
      </c>
      <c r="R579" s="33">
        <f t="shared" si="543"/>
        <v>0</v>
      </c>
      <c r="S579" s="32">
        <f t="shared" si="544"/>
        <v>0</v>
      </c>
      <c r="T579" s="32">
        <f t="shared" si="545"/>
        <v>0</v>
      </c>
      <c r="U579" s="31">
        <f t="shared" si="546"/>
        <v>15163</v>
      </c>
      <c r="V579" s="31">
        <f t="shared" si="547"/>
        <v>0</v>
      </c>
      <c r="W579" s="36">
        <f t="shared" si="548"/>
        <v>0</v>
      </c>
      <c r="X579" s="46">
        <v>0.90848046995534171</v>
      </c>
      <c r="Y579">
        <v>0.73909790450017177</v>
      </c>
      <c r="Z579" s="38">
        <v>1.3019376458206051</v>
      </c>
      <c r="AQ579"/>
    </row>
    <row r="580" spans="2:43">
      <c r="B580" s="6">
        <v>1926</v>
      </c>
      <c r="C580">
        <v>16487</v>
      </c>
      <c r="Q580" s="89">
        <f t="shared" si="549"/>
        <v>0</v>
      </c>
      <c r="R580" s="33">
        <f t="shared" si="543"/>
        <v>0</v>
      </c>
      <c r="S580" s="32">
        <f t="shared" si="544"/>
        <v>0</v>
      </c>
      <c r="T580" s="32">
        <f t="shared" si="545"/>
        <v>0</v>
      </c>
      <c r="U580" s="31">
        <f t="shared" si="546"/>
        <v>16487</v>
      </c>
      <c r="V580" s="31">
        <f t="shared" si="547"/>
        <v>0</v>
      </c>
      <c r="W580" s="36">
        <f t="shared" si="548"/>
        <v>0</v>
      </c>
      <c r="X580" s="46">
        <v>0.9084325089932902</v>
      </c>
      <c r="Y580">
        <v>0.73884641719166577</v>
      </c>
      <c r="Z580" s="38">
        <v>1.1329959055579617</v>
      </c>
      <c r="AQ580"/>
    </row>
    <row r="581" spans="2:43">
      <c r="B581" s="6">
        <v>1927</v>
      </c>
      <c r="C581">
        <v>18196</v>
      </c>
      <c r="D581">
        <v>1999</v>
      </c>
      <c r="E581">
        <v>883</v>
      </c>
      <c r="F581">
        <v>1436</v>
      </c>
      <c r="G581">
        <v>1273</v>
      </c>
      <c r="H581">
        <v>515</v>
      </c>
      <c r="I581">
        <v>1773</v>
      </c>
      <c r="J581">
        <v>2325</v>
      </c>
      <c r="K581">
        <v>2460</v>
      </c>
      <c r="L581">
        <v>1769</v>
      </c>
      <c r="M581">
        <v>1505</v>
      </c>
      <c r="N581">
        <v>962</v>
      </c>
      <c r="O581">
        <v>336</v>
      </c>
      <c r="P581">
        <v>960</v>
      </c>
      <c r="Q581" s="89">
        <f t="shared" si="549"/>
        <v>18196</v>
      </c>
      <c r="R581" s="33">
        <f t="shared" si="543"/>
        <v>10732.383622694229</v>
      </c>
      <c r="S581" s="32">
        <f t="shared" si="544"/>
        <v>1816.3579482480566</v>
      </c>
      <c r="T581" s="32">
        <f t="shared" si="545"/>
        <v>711.02567444617364</v>
      </c>
      <c r="U581" s="31">
        <f t="shared" si="546"/>
        <v>7463.6163773057706</v>
      </c>
      <c r="V581" s="31">
        <f t="shared" si="547"/>
        <v>182.64205175194343</v>
      </c>
      <c r="W581" s="36">
        <f t="shared" si="548"/>
        <v>250.97432555382636</v>
      </c>
      <c r="X581" s="46">
        <v>0.90863329076941302</v>
      </c>
      <c r="Y581">
        <v>0.73911192769872525</v>
      </c>
      <c r="Z581" s="38">
        <v>1.3001329483836557</v>
      </c>
      <c r="AQ581"/>
    </row>
    <row r="582" spans="2:43">
      <c r="B582" s="6">
        <v>1928</v>
      </c>
      <c r="C582">
        <v>18210</v>
      </c>
      <c r="D582">
        <v>1840</v>
      </c>
      <c r="E582">
        <v>1371</v>
      </c>
      <c r="F582">
        <v>871</v>
      </c>
      <c r="G582">
        <v>1254</v>
      </c>
      <c r="H582">
        <v>565</v>
      </c>
      <c r="I582">
        <v>1837</v>
      </c>
      <c r="J582">
        <v>1773</v>
      </c>
      <c r="K582">
        <v>2309</v>
      </c>
      <c r="L582">
        <v>1862</v>
      </c>
      <c r="M582">
        <v>1945</v>
      </c>
      <c r="N582">
        <v>1121</v>
      </c>
      <c r="O582">
        <v>472</v>
      </c>
      <c r="P582">
        <v>990</v>
      </c>
      <c r="Q582" s="89">
        <f t="shared" si="549"/>
        <v>18210</v>
      </c>
      <c r="R582" s="33">
        <f t="shared" si="543"/>
        <v>10170.04257776673</v>
      </c>
      <c r="S582" s="32">
        <f t="shared" si="544"/>
        <v>1671.9594807506153</v>
      </c>
      <c r="T582" s="32">
        <f t="shared" si="545"/>
        <v>827.08309701611461</v>
      </c>
      <c r="U582" s="31">
        <f t="shared" si="546"/>
        <v>8039.9574222332703</v>
      </c>
      <c r="V582" s="31">
        <f t="shared" si="547"/>
        <v>168.04051924938472</v>
      </c>
      <c r="W582" s="36">
        <f t="shared" si="548"/>
        <v>293.91690298388539</v>
      </c>
      <c r="X582" s="46">
        <v>0.90867363084272568</v>
      </c>
      <c r="Y582">
        <v>0.73780829350233235</v>
      </c>
      <c r="Z582" s="38">
        <v>1.2631916595978265</v>
      </c>
      <c r="AQ582"/>
    </row>
    <row r="583" spans="2:43">
      <c r="B583" s="6">
        <v>1929</v>
      </c>
      <c r="C583">
        <v>19373</v>
      </c>
      <c r="D583">
        <v>2378</v>
      </c>
      <c r="E583">
        <v>1329</v>
      </c>
      <c r="F583">
        <v>1073</v>
      </c>
      <c r="G583">
        <v>1106</v>
      </c>
      <c r="H583">
        <v>1132</v>
      </c>
      <c r="I583">
        <v>1786</v>
      </c>
      <c r="J583">
        <v>1508</v>
      </c>
      <c r="K583">
        <v>1967</v>
      </c>
      <c r="L583">
        <v>2470</v>
      </c>
      <c r="M583">
        <v>1923</v>
      </c>
      <c r="N583">
        <v>1756</v>
      </c>
      <c r="O583">
        <v>225</v>
      </c>
      <c r="P583">
        <v>720</v>
      </c>
      <c r="Q583" s="89">
        <f t="shared" si="549"/>
        <v>19373</v>
      </c>
      <c r="R583" s="33">
        <f t="shared" si="543"/>
        <v>11388.347529719967</v>
      </c>
      <c r="S583" s="32">
        <f t="shared" si="544"/>
        <v>2161.7542677025494</v>
      </c>
      <c r="T583" s="32">
        <f t="shared" si="545"/>
        <v>1292.5932620174196</v>
      </c>
      <c r="U583" s="31">
        <f t="shared" si="546"/>
        <v>7984.6524702800325</v>
      </c>
      <c r="V583" s="31">
        <f t="shared" si="547"/>
        <v>216.24573229745056</v>
      </c>
      <c r="W583" s="36">
        <f t="shared" si="548"/>
        <v>463.40673798258035</v>
      </c>
      <c r="X583" s="46">
        <v>0.90906403183454554</v>
      </c>
      <c r="Y583">
        <v>0.73610094647916835</v>
      </c>
      <c r="Z583" s="38">
        <v>1.2875358503503007</v>
      </c>
      <c r="AQ583"/>
    </row>
    <row r="584" spans="2:43">
      <c r="B584" s="6">
        <v>1930</v>
      </c>
      <c r="C584">
        <v>18055</v>
      </c>
      <c r="D584">
        <v>2553</v>
      </c>
      <c r="E584">
        <v>705</v>
      </c>
      <c r="F584">
        <v>542</v>
      </c>
      <c r="G584">
        <v>1317</v>
      </c>
      <c r="H584">
        <v>1133</v>
      </c>
      <c r="I584">
        <v>1349</v>
      </c>
      <c r="J584">
        <v>1305</v>
      </c>
      <c r="K584">
        <v>2137</v>
      </c>
      <c r="L584">
        <v>2388</v>
      </c>
      <c r="M584">
        <v>1722</v>
      </c>
      <c r="N584">
        <v>2133</v>
      </c>
      <c r="O584">
        <v>216</v>
      </c>
      <c r="P584">
        <v>555</v>
      </c>
      <c r="Q584" s="89">
        <f t="shared" si="549"/>
        <v>18055</v>
      </c>
      <c r="R584" s="33">
        <f t="shared" si="543"/>
        <v>10235.647394585532</v>
      </c>
      <c r="S584" s="32">
        <f t="shared" si="544"/>
        <v>2323.5851832636104</v>
      </c>
      <c r="T584" s="32">
        <f t="shared" si="545"/>
        <v>1561.0622113219208</v>
      </c>
      <c r="U584" s="31">
        <f t="shared" si="546"/>
        <v>7819.3526054144677</v>
      </c>
      <c r="V584" s="31">
        <f t="shared" si="547"/>
        <v>229.41481673638964</v>
      </c>
      <c r="W584" s="36">
        <f t="shared" si="548"/>
        <v>571.93778867807919</v>
      </c>
      <c r="X584" s="46">
        <v>0.91013912387920504</v>
      </c>
      <c r="Y584">
        <v>0.73186226503606222</v>
      </c>
      <c r="Z584" s="38">
        <v>1.2354000853908533</v>
      </c>
      <c r="AQ584"/>
    </row>
    <row r="585" spans="2:43">
      <c r="B585" s="6">
        <v>1931</v>
      </c>
      <c r="C585">
        <v>19764</v>
      </c>
      <c r="D585">
        <v>3127</v>
      </c>
      <c r="E585">
        <v>1161</v>
      </c>
      <c r="F585">
        <v>646</v>
      </c>
      <c r="G585">
        <v>1350</v>
      </c>
      <c r="H585">
        <v>1545</v>
      </c>
      <c r="I585">
        <v>1578</v>
      </c>
      <c r="J585">
        <v>1068</v>
      </c>
      <c r="K585">
        <v>1902</v>
      </c>
      <c r="L585">
        <v>2117</v>
      </c>
      <c r="M585">
        <v>1361</v>
      </c>
      <c r="N585">
        <v>2453</v>
      </c>
      <c r="O585">
        <v>270</v>
      </c>
      <c r="P585">
        <v>1186</v>
      </c>
      <c r="Q585" s="89">
        <f t="shared" si="549"/>
        <v>19764</v>
      </c>
      <c r="R585" s="33">
        <f t="shared" si="543"/>
        <v>11985.015222552565</v>
      </c>
      <c r="S585" s="32">
        <f t="shared" si="544"/>
        <v>2847.248458262125</v>
      </c>
      <c r="T585" s="32">
        <f t="shared" si="545"/>
        <v>1789.7667642904398</v>
      </c>
      <c r="U585" s="31">
        <f t="shared" si="546"/>
        <v>7778.9847774474347</v>
      </c>
      <c r="V585" s="31">
        <f t="shared" si="547"/>
        <v>279.75154173787496</v>
      </c>
      <c r="W585" s="36">
        <f t="shared" si="548"/>
        <v>663.23323570956018</v>
      </c>
      <c r="X585" s="46">
        <v>0.91053676311548615</v>
      </c>
      <c r="Y585">
        <v>0.72962362995941288</v>
      </c>
      <c r="Z585" s="38">
        <v>1.0334601721723666</v>
      </c>
      <c r="AQ585"/>
    </row>
    <row r="586" spans="2:43">
      <c r="B586" s="6">
        <v>1932</v>
      </c>
      <c r="C586">
        <v>18258</v>
      </c>
      <c r="D586">
        <v>2983</v>
      </c>
      <c r="E586">
        <v>1210</v>
      </c>
      <c r="F586">
        <v>650</v>
      </c>
      <c r="G586">
        <v>1246</v>
      </c>
      <c r="H586">
        <v>1635</v>
      </c>
      <c r="I586">
        <v>1623</v>
      </c>
      <c r="J586">
        <v>1029</v>
      </c>
      <c r="K586">
        <v>2587</v>
      </c>
      <c r="L586">
        <v>1883</v>
      </c>
      <c r="M586">
        <v>1338</v>
      </c>
      <c r="N586">
        <v>1342</v>
      </c>
      <c r="O586">
        <v>325</v>
      </c>
      <c r="P586">
        <v>364</v>
      </c>
      <c r="Q586" s="89">
        <f t="shared" si="549"/>
        <v>18215</v>
      </c>
      <c r="R586" s="33">
        <f t="shared" si="543"/>
        <v>11093.353697329616</v>
      </c>
      <c r="S586" s="32">
        <f t="shared" si="544"/>
        <v>2719.2567446142002</v>
      </c>
      <c r="T586" s="32">
        <f t="shared" si="545"/>
        <v>981.09695271541523</v>
      </c>
      <c r="U586" s="31">
        <f t="shared" si="546"/>
        <v>7164.6463026703841</v>
      </c>
      <c r="V586" s="31">
        <f t="shared" si="547"/>
        <v>263.74325538579978</v>
      </c>
      <c r="W586" s="36">
        <f t="shared" si="548"/>
        <v>360.90304728458477</v>
      </c>
      <c r="X586" s="46">
        <v>0.91158456071545435</v>
      </c>
      <c r="Y586">
        <v>0.73107075463145699</v>
      </c>
      <c r="Z586" s="38">
        <v>0.918367094636798</v>
      </c>
      <c r="AQ586"/>
    </row>
    <row r="587" spans="2:43">
      <c r="B587" s="6">
        <v>1933</v>
      </c>
      <c r="C587" s="89">
        <v>15889.075999999999</v>
      </c>
      <c r="D587" s="89">
        <v>3176.5</v>
      </c>
      <c r="E587" s="89">
        <v>287</v>
      </c>
      <c r="F587" s="89">
        <v>906.9</v>
      </c>
      <c r="G587" s="89">
        <v>1238.0999999999999</v>
      </c>
      <c r="H587" s="89">
        <v>2077.5</v>
      </c>
      <c r="I587" s="89">
        <v>2344.3000000000002</v>
      </c>
      <c r="J587" s="89">
        <v>1196.5999999999999</v>
      </c>
      <c r="K587" s="89">
        <v>777.9</v>
      </c>
      <c r="L587" s="89">
        <v>329.5</v>
      </c>
      <c r="M587" s="89">
        <v>815</v>
      </c>
      <c r="N587" s="89">
        <v>1808.1</v>
      </c>
      <c r="O587" s="89">
        <v>456.2</v>
      </c>
      <c r="P587" s="89">
        <v>474.8</v>
      </c>
      <c r="Q587" s="89">
        <f t="shared" si="549"/>
        <v>15888.4</v>
      </c>
      <c r="R587" s="92">
        <f t="shared" si="543"/>
        <v>12269.322742714947</v>
      </c>
      <c r="S587" s="109">
        <f t="shared" si="544"/>
        <v>2898.5146496546968</v>
      </c>
      <c r="T587" s="109">
        <f t="shared" si="545"/>
        <v>1320.4080930602506</v>
      </c>
      <c r="U587" s="110">
        <f t="shared" si="546"/>
        <v>3619.7532572850523</v>
      </c>
      <c r="V587" s="110">
        <f t="shared" si="547"/>
        <v>277.98535034530323</v>
      </c>
      <c r="W587" s="111">
        <f t="shared" si="548"/>
        <v>487.69190693974929</v>
      </c>
      <c r="X587" s="46">
        <v>0.91248690371625896</v>
      </c>
      <c r="Y587">
        <v>0.73027381951233372</v>
      </c>
      <c r="Z587" s="38">
        <v>0.91838206847484538</v>
      </c>
      <c r="AQ587"/>
    </row>
    <row r="588" spans="2:43">
      <c r="B588" s="6">
        <v>1934</v>
      </c>
      <c r="C588" s="37">
        <v>15889.075999999999</v>
      </c>
      <c r="D588" s="37">
        <v>3176.5</v>
      </c>
      <c r="E588" s="37">
        <v>287</v>
      </c>
      <c r="F588" s="37">
        <v>906.9</v>
      </c>
      <c r="G588" s="37">
        <v>1238.0999999999999</v>
      </c>
      <c r="H588" s="37">
        <v>2077.5</v>
      </c>
      <c r="I588" s="37">
        <v>2344.3000000000002</v>
      </c>
      <c r="J588" s="37">
        <v>1196.5999999999999</v>
      </c>
      <c r="K588" s="37">
        <v>777.9</v>
      </c>
      <c r="L588" s="37">
        <v>329.5</v>
      </c>
      <c r="M588" s="37">
        <v>815</v>
      </c>
      <c r="N588" s="37">
        <v>1808.1</v>
      </c>
      <c r="O588" s="37">
        <v>456.2</v>
      </c>
      <c r="P588" s="37">
        <v>474.8</v>
      </c>
      <c r="Q588" s="89">
        <f t="shared" si="549"/>
        <v>15888.4</v>
      </c>
      <c r="R588" s="33">
        <f t="shared" si="543"/>
        <v>12276.441992983218</v>
      </c>
      <c r="S588" s="32">
        <f t="shared" si="544"/>
        <v>2902.081190868621</v>
      </c>
      <c r="T588" s="32">
        <f t="shared" si="545"/>
        <v>1323.9608021145984</v>
      </c>
      <c r="U588" s="31">
        <f t="shared" si="546"/>
        <v>3612.6340070167807</v>
      </c>
      <c r="V588" s="31">
        <f t="shared" si="547"/>
        <v>274.41880913137902</v>
      </c>
      <c r="W588" s="36">
        <f t="shared" si="548"/>
        <v>484.13919788540147</v>
      </c>
      <c r="X588" s="46">
        <v>0.91360969333184983</v>
      </c>
      <c r="Y588">
        <v>0.73223870478104003</v>
      </c>
      <c r="Z588" s="38">
        <v>0.9400677156460554</v>
      </c>
      <c r="AQ588"/>
    </row>
    <row r="589" spans="2:43">
      <c r="B589" s="6">
        <v>1935</v>
      </c>
      <c r="C589" s="37">
        <v>18501.611000000001</v>
      </c>
      <c r="D589" s="37">
        <v>3171.8</v>
      </c>
      <c r="E589" s="37">
        <v>333.4</v>
      </c>
      <c r="F589" s="37">
        <v>1093.9000000000001</v>
      </c>
      <c r="G589" s="37">
        <v>1320.8</v>
      </c>
      <c r="H589" s="37">
        <v>1875.2</v>
      </c>
      <c r="I589" s="37">
        <v>2508.6999999999998</v>
      </c>
      <c r="J589" s="37">
        <v>1431.2</v>
      </c>
      <c r="K589" s="37">
        <v>2330.9</v>
      </c>
      <c r="L589" s="37">
        <v>561.4</v>
      </c>
      <c r="M589" s="37">
        <v>831.1</v>
      </c>
      <c r="N589" s="37">
        <v>1813</v>
      </c>
      <c r="O589" s="37">
        <v>645.5</v>
      </c>
      <c r="P589" s="37">
        <v>584.29999999999995</v>
      </c>
      <c r="Q589" s="89">
        <f t="shared" ref="Q589:Q594" si="550">SUM(D589:P589)</f>
        <v>18501.2</v>
      </c>
      <c r="R589" s="33">
        <f t="shared" si="543"/>
        <v>12796.69577474393</v>
      </c>
      <c r="S589" s="32">
        <f t="shared" si="544"/>
        <v>2904.0341225593829</v>
      </c>
      <c r="T589" s="32">
        <f t="shared" si="545"/>
        <v>1329.4616521845455</v>
      </c>
      <c r="U589" s="31">
        <f t="shared" si="546"/>
        <v>5704.9152252560707</v>
      </c>
      <c r="V589" s="31">
        <f t="shared" si="547"/>
        <v>267.76587744061726</v>
      </c>
      <c r="W589" s="36">
        <f t="shared" si="548"/>
        <v>483.53834781545447</v>
      </c>
      <c r="X589" s="46">
        <v>0.9155792050442596</v>
      </c>
      <c r="Y589">
        <v>0.73329379602015754</v>
      </c>
      <c r="Z589" s="38">
        <v>1</v>
      </c>
      <c r="AQ589"/>
    </row>
    <row r="590" spans="2:43">
      <c r="B590" s="6">
        <v>1936</v>
      </c>
      <c r="C590" s="37">
        <v>18673.171999999999</v>
      </c>
      <c r="D590" s="37">
        <v>3491.3</v>
      </c>
      <c r="E590" s="37">
        <v>176.5</v>
      </c>
      <c r="F590" s="37">
        <v>1097.2</v>
      </c>
      <c r="G590" s="37">
        <v>1265.8</v>
      </c>
      <c r="H590" s="37">
        <v>2034.7</v>
      </c>
      <c r="I590" s="37">
        <v>2916.8</v>
      </c>
      <c r="J590" s="37">
        <v>907.3</v>
      </c>
      <c r="K590" s="37">
        <v>2250.6999999999998</v>
      </c>
      <c r="L590" s="37">
        <v>574.9</v>
      </c>
      <c r="M590" s="37">
        <v>839.6</v>
      </c>
      <c r="N590" s="37">
        <v>1720.2</v>
      </c>
      <c r="O590" s="37">
        <v>879.9</v>
      </c>
      <c r="P590" s="37">
        <v>457.6</v>
      </c>
      <c r="Q590" s="89">
        <f t="shared" si="550"/>
        <v>18612.5</v>
      </c>
      <c r="R590" s="33">
        <f t="shared" si="543"/>
        <v>12865.181729830458</v>
      </c>
      <c r="S590" s="32">
        <f t="shared" si="544"/>
        <v>3204.5779321650793</v>
      </c>
      <c r="T590" s="32">
        <f t="shared" si="545"/>
        <v>1262.30379766538</v>
      </c>
      <c r="U590" s="31">
        <f t="shared" si="546"/>
        <v>5807.990270169541</v>
      </c>
      <c r="V590" s="31">
        <f t="shared" si="547"/>
        <v>286.72206783492084</v>
      </c>
      <c r="W590" s="36">
        <f t="shared" si="548"/>
        <v>457.89620233462006</v>
      </c>
      <c r="X590" s="46">
        <v>0.91787527057688512</v>
      </c>
      <c r="Y590">
        <v>0.73381222977873495</v>
      </c>
      <c r="Z590" s="38">
        <v>1.0386322320998254</v>
      </c>
      <c r="AQ590"/>
    </row>
    <row r="591" spans="2:43">
      <c r="B591" s="6">
        <v>1937</v>
      </c>
      <c r="C591" s="37">
        <v>23177.919000000002</v>
      </c>
      <c r="D591" s="37">
        <v>6209.1</v>
      </c>
      <c r="E591" s="37">
        <v>325.5</v>
      </c>
      <c r="F591" s="37">
        <v>1716.4</v>
      </c>
      <c r="G591" s="37">
        <v>1295.2</v>
      </c>
      <c r="H591" s="37">
        <v>2059.8000000000002</v>
      </c>
      <c r="I591" s="37">
        <v>3041.3</v>
      </c>
      <c r="J591" s="37">
        <v>1069.9000000000001</v>
      </c>
      <c r="K591" s="37">
        <v>2243.8000000000002</v>
      </c>
      <c r="L591" s="37">
        <v>641.9</v>
      </c>
      <c r="M591" s="37">
        <v>753</v>
      </c>
      <c r="N591" s="37">
        <v>2069</v>
      </c>
      <c r="O591" s="37">
        <v>1238.3</v>
      </c>
      <c r="P591" s="37">
        <v>513.9</v>
      </c>
      <c r="Q591" s="89">
        <f t="shared" si="550"/>
        <v>23177.100000000002</v>
      </c>
      <c r="R591" s="33">
        <f t="shared" si="543"/>
        <v>16728.527257986167</v>
      </c>
      <c r="S591" s="32">
        <f t="shared" si="544"/>
        <v>5701.5374080117799</v>
      </c>
      <c r="T591" s="32">
        <f t="shared" si="545"/>
        <v>1518.889849974388</v>
      </c>
      <c r="U591" s="31">
        <f t="shared" si="546"/>
        <v>6449.391742013835</v>
      </c>
      <c r="V591" s="31">
        <f t="shared" si="547"/>
        <v>507.56259198822045</v>
      </c>
      <c r="W591" s="36">
        <f t="shared" si="548"/>
        <v>550.11015002561203</v>
      </c>
      <c r="X591" s="46">
        <v>0.91825504630490407</v>
      </c>
      <c r="Y591">
        <v>0.73411785885663994</v>
      </c>
      <c r="Z591" s="38">
        <v>1.2424171719599746</v>
      </c>
      <c r="AQ591"/>
    </row>
    <row r="592" spans="2:43">
      <c r="B592" s="6">
        <v>1938</v>
      </c>
      <c r="C592" s="37">
        <v>23796.1</v>
      </c>
      <c r="D592" s="37">
        <v>6395.4</v>
      </c>
      <c r="E592" s="37">
        <v>361.1</v>
      </c>
      <c r="F592" s="37">
        <v>1344.2</v>
      </c>
      <c r="G592" s="37">
        <v>1033.3</v>
      </c>
      <c r="H592" s="37">
        <v>2105.6</v>
      </c>
      <c r="I592" s="37">
        <v>3401.5</v>
      </c>
      <c r="J592" s="37">
        <v>1075.5</v>
      </c>
      <c r="K592" s="37">
        <v>2297.5</v>
      </c>
      <c r="L592" s="37">
        <v>625.6</v>
      </c>
      <c r="M592" s="37">
        <v>1113</v>
      </c>
      <c r="N592" s="37">
        <v>2235.8000000000002</v>
      </c>
      <c r="O592" s="37">
        <v>1186.2</v>
      </c>
      <c r="P592" s="37">
        <v>620</v>
      </c>
      <c r="Q592" s="89">
        <f t="shared" si="550"/>
        <v>23794.699999999997</v>
      </c>
      <c r="R592" s="33">
        <f t="shared" si="543"/>
        <v>16850.526298823344</v>
      </c>
      <c r="S592" s="32">
        <f t="shared" si="544"/>
        <v>5876.4350966527272</v>
      </c>
      <c r="T592" s="32">
        <f t="shared" si="545"/>
        <v>1652.8912021706171</v>
      </c>
      <c r="U592" s="31">
        <f t="shared" si="546"/>
        <v>6945.5737011766541</v>
      </c>
      <c r="V592" s="31">
        <f t="shared" si="547"/>
        <v>518.96490334727241</v>
      </c>
      <c r="W592" s="36">
        <f t="shared" si="548"/>
        <v>582.90879782938305</v>
      </c>
      <c r="X592" s="46">
        <v>0.91885340974023955</v>
      </c>
      <c r="Y592">
        <v>0.73928401564120982</v>
      </c>
      <c r="Z592" s="38">
        <v>1.435213253748026</v>
      </c>
      <c r="AQ592"/>
    </row>
    <row r="593" spans="1:75">
      <c r="B593" s="6">
        <v>1939</v>
      </c>
      <c r="C593" s="37">
        <v>34614.741000000002</v>
      </c>
      <c r="D593" s="37">
        <v>10970.6</v>
      </c>
      <c r="E593" s="37">
        <v>342.3</v>
      </c>
      <c r="F593" s="37">
        <v>1570.3</v>
      </c>
      <c r="G593" s="37">
        <v>1506.6</v>
      </c>
      <c r="H593" s="37">
        <v>3762.2</v>
      </c>
      <c r="I593" s="37">
        <v>3569.5</v>
      </c>
      <c r="J593" s="37">
        <v>2090.5</v>
      </c>
      <c r="K593" s="37">
        <v>2942.7</v>
      </c>
      <c r="L593" s="37">
        <v>1712.8</v>
      </c>
      <c r="M593" s="37">
        <v>593.5</v>
      </c>
      <c r="N593" s="37">
        <v>2764.4</v>
      </c>
      <c r="O593" s="37">
        <v>1577.9</v>
      </c>
      <c r="P593" s="37">
        <v>1111.3</v>
      </c>
      <c r="Q593" s="89">
        <f t="shared" si="550"/>
        <v>34514.600000000006</v>
      </c>
      <c r="R593" s="33">
        <f t="shared" si="543"/>
        <v>24986.731414217185</v>
      </c>
      <c r="S593" s="32">
        <f t="shared" si="544"/>
        <v>10095.659395432298</v>
      </c>
      <c r="T593" s="32">
        <f t="shared" si="545"/>
        <v>2049.6720187848873</v>
      </c>
      <c r="U593" s="31">
        <f t="shared" si="546"/>
        <v>9628.0095857828164</v>
      </c>
      <c r="V593" s="31">
        <f t="shared" si="547"/>
        <v>874.94060456770239</v>
      </c>
      <c r="W593" s="36">
        <f t="shared" si="548"/>
        <v>714.72798121511278</v>
      </c>
      <c r="X593" s="46">
        <v>0.92024678645035807</v>
      </c>
      <c r="Y593">
        <v>0.74145276327046994</v>
      </c>
      <c r="Z593" s="38">
        <v>1.7944677700994704</v>
      </c>
      <c r="AQ593"/>
    </row>
    <row r="594" spans="1:75">
      <c r="B594" s="6">
        <v>1940</v>
      </c>
      <c r="C594" s="37">
        <v>35942</v>
      </c>
      <c r="D594" s="37">
        <v>11306.1</v>
      </c>
      <c r="E594" s="37">
        <v>816.7</v>
      </c>
      <c r="F594" s="37">
        <v>2420.6</v>
      </c>
      <c r="G594" s="37">
        <v>1402.4</v>
      </c>
      <c r="H594" s="37">
        <v>2326.9</v>
      </c>
      <c r="I594" s="37">
        <v>4787.2</v>
      </c>
      <c r="J594" s="37">
        <v>2280.1</v>
      </c>
      <c r="K594" s="37">
        <v>2625</v>
      </c>
      <c r="L594" s="37">
        <v>1823</v>
      </c>
      <c r="M594" s="37">
        <v>973</v>
      </c>
      <c r="N594" s="37">
        <v>3000.4</v>
      </c>
      <c r="O594" s="37">
        <v>1391.8</v>
      </c>
      <c r="P594" s="37">
        <v>788.2</v>
      </c>
      <c r="Q594" s="89">
        <f t="shared" si="550"/>
        <v>35941.4</v>
      </c>
      <c r="R594" s="33">
        <f t="shared" si="543"/>
        <v>25333.238456495324</v>
      </c>
      <c r="S594" s="32">
        <f t="shared" si="544"/>
        <v>9064.8030550791827</v>
      </c>
      <c r="T594" s="32">
        <f t="shared" si="545"/>
        <v>2234.5354014161412</v>
      </c>
      <c r="U594" s="31">
        <f t="shared" si="546"/>
        <v>10608.761543504676</v>
      </c>
      <c r="V594" s="31">
        <f t="shared" si="547"/>
        <v>2241.2969449208176</v>
      </c>
      <c r="W594" s="36">
        <f t="shared" si="548"/>
        <v>765.86459858385888</v>
      </c>
      <c r="X594">
        <v>0.80176215096975811</v>
      </c>
      <c r="Y594">
        <v>0.744745834360799</v>
      </c>
      <c r="Z594" s="38">
        <v>2.1471327688362272</v>
      </c>
      <c r="AQ594"/>
    </row>
    <row r="595" spans="1:75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84"/>
      <c r="R595" s="30"/>
      <c r="S595" s="30"/>
      <c r="T595" s="30"/>
      <c r="U595" s="30"/>
      <c r="V595" s="30"/>
      <c r="W595" s="30"/>
      <c r="X595">
        <v>8.0196009623455897E-2</v>
      </c>
      <c r="AQ595"/>
    </row>
    <row r="596" spans="1:75">
      <c r="B596" s="6">
        <v>1955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83"/>
      <c r="R596" s="10"/>
      <c r="S596" s="10"/>
      <c r="T596" s="10"/>
      <c r="U596" s="10"/>
      <c r="V596" s="10"/>
      <c r="W596" s="10"/>
      <c r="X596">
        <v>7.5696824393495427E-2</v>
      </c>
      <c r="AQ596"/>
    </row>
    <row r="597" spans="1:75">
      <c r="B597" s="6">
        <v>1956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83"/>
      <c r="R597" s="10"/>
      <c r="S597" s="10"/>
      <c r="T597" s="10"/>
      <c r="U597" s="10"/>
      <c r="V597" s="10"/>
      <c r="W597" s="10"/>
      <c r="AQ597"/>
    </row>
    <row r="598" spans="1:75">
      <c r="B598" s="6">
        <v>1957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83"/>
      <c r="R598" s="10"/>
      <c r="S598" s="10"/>
      <c r="T598" s="10"/>
      <c r="U598" s="10"/>
      <c r="V598" s="10"/>
      <c r="W598" s="10"/>
      <c r="AQ598"/>
    </row>
    <row r="599" spans="1:75">
      <c r="B599" s="6">
        <v>1958</v>
      </c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83"/>
      <c r="R599" s="10"/>
      <c r="S599" s="10"/>
      <c r="T599" s="10"/>
      <c r="U599" s="10"/>
      <c r="V599" s="10"/>
      <c r="W599" s="10"/>
      <c r="AQ599"/>
    </row>
    <row r="600" spans="1:75">
      <c r="B600" s="6">
        <v>1958</v>
      </c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83"/>
      <c r="R600" s="10"/>
      <c r="S600" s="10"/>
      <c r="T600" s="10"/>
      <c r="U600" s="10"/>
      <c r="V600" s="10"/>
      <c r="W600" s="10"/>
      <c r="AQ600"/>
    </row>
    <row r="601" spans="1:75">
      <c r="B601" s="7">
        <v>1960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5"/>
      <c r="R601" s="11"/>
      <c r="S601" s="11"/>
      <c r="T601" s="11"/>
      <c r="U601" s="11"/>
      <c r="V601" s="11"/>
      <c r="W601" s="11"/>
      <c r="AQ601"/>
    </row>
    <row r="602" spans="1:75">
      <c r="AQ602"/>
    </row>
    <row r="605" spans="1:75">
      <c r="A605" s="38"/>
      <c r="AF605" s="38"/>
      <c r="BS605" s="38"/>
      <c r="BT605" s="38"/>
      <c r="BU605" s="38"/>
      <c r="BV605" s="38"/>
      <c r="BW605" s="38"/>
    </row>
    <row r="606" spans="1:75" s="38" customFormat="1"/>
    <row r="607" spans="1:75" s="38" customFormat="1">
      <c r="A607"/>
      <c r="AF607"/>
      <c r="BS607"/>
      <c r="BT607"/>
      <c r="BU607"/>
      <c r="BV607"/>
      <c r="BW607"/>
    </row>
    <row r="612" spans="1:43">
      <c r="B612" t="s">
        <v>147</v>
      </c>
      <c r="C612" s="106" t="s">
        <v>151</v>
      </c>
      <c r="D612" s="38"/>
      <c r="E612" s="106" t="s">
        <v>74</v>
      </c>
      <c r="F612" s="38"/>
      <c r="G612" s="38" t="s">
        <v>98</v>
      </c>
      <c r="I612" t="s">
        <v>47</v>
      </c>
      <c r="AQ612"/>
    </row>
    <row r="613" spans="1:43">
      <c r="B613" s="13"/>
      <c r="C613" s="82" t="s">
        <v>49</v>
      </c>
      <c r="D613" s="82"/>
      <c r="E613" s="82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82"/>
      <c r="R613" s="13" t="s">
        <v>55</v>
      </c>
      <c r="S613" s="14"/>
      <c r="T613" s="15"/>
      <c r="U613" s="14" t="s">
        <v>56</v>
      </c>
      <c r="V613" s="14"/>
      <c r="W613" s="15"/>
      <c r="AQ613"/>
    </row>
    <row r="614" spans="1:43">
      <c r="A614" s="37"/>
      <c r="B614" s="1"/>
      <c r="C614" s="28" t="s">
        <v>14</v>
      </c>
      <c r="D614" s="28" t="s">
        <v>0</v>
      </c>
      <c r="E614" s="28" t="s">
        <v>1</v>
      </c>
      <c r="F614" s="1" t="s">
        <v>2</v>
      </c>
      <c r="G614" s="1" t="s">
        <v>3</v>
      </c>
      <c r="H614" s="1" t="s">
        <v>4</v>
      </c>
      <c r="I614" s="1" t="s">
        <v>5</v>
      </c>
      <c r="J614" s="1" t="s">
        <v>6</v>
      </c>
      <c r="K614" s="1" t="s">
        <v>7</v>
      </c>
      <c r="L614" s="1" t="s">
        <v>8</v>
      </c>
      <c r="M614" s="1" t="s">
        <v>9</v>
      </c>
      <c r="N614" s="1" t="s">
        <v>10</v>
      </c>
      <c r="O614" s="1" t="s">
        <v>11</v>
      </c>
      <c r="P614" s="1" t="s">
        <v>12</v>
      </c>
      <c r="Q614" s="28"/>
      <c r="R614" s="8" t="s">
        <v>13</v>
      </c>
      <c r="S614" s="8" t="s">
        <v>50</v>
      </c>
      <c r="T614" s="8" t="s">
        <v>51</v>
      </c>
      <c r="U614" s="8" t="s">
        <v>52</v>
      </c>
      <c r="V614" s="8" t="s">
        <v>53</v>
      </c>
      <c r="W614" s="8" t="s">
        <v>54</v>
      </c>
      <c r="AQ614"/>
    </row>
    <row r="615" spans="1:43">
      <c r="B615" s="5">
        <v>1911</v>
      </c>
      <c r="C615">
        <v>406</v>
      </c>
      <c r="Q615" s="90"/>
      <c r="R615" s="33">
        <f t="shared" ref="R615:R644" si="551">SUM(E615:J615)+S615+T615</f>
        <v>0</v>
      </c>
      <c r="S615" s="32">
        <f t="shared" ref="S615:S644" si="552">D615*$X615</f>
        <v>0</v>
      </c>
      <c r="T615" s="32">
        <f t="shared" ref="T615:T644" si="553">N615*$Y615</f>
        <v>0</v>
      </c>
      <c r="U615" s="31">
        <f t="shared" ref="U615:U644" si="554">C615-R615</f>
        <v>406</v>
      </c>
      <c r="V615" s="31">
        <f t="shared" ref="V615:V644" si="555">D615-S615</f>
        <v>0</v>
      </c>
      <c r="W615" s="36">
        <f t="shared" ref="W615:W644" si="556">N615-T615</f>
        <v>0</v>
      </c>
      <c r="X615" s="34">
        <v>0.90314241051745558</v>
      </c>
      <c r="Y615" s="34">
        <v>0.7333034807309261</v>
      </c>
      <c r="Z615" s="38">
        <v>0.55587714915230824</v>
      </c>
      <c r="AQ615"/>
    </row>
    <row r="616" spans="1:43">
      <c r="B616" s="6">
        <v>1912</v>
      </c>
      <c r="C616">
        <v>451</v>
      </c>
      <c r="Q616" s="90"/>
      <c r="R616" s="33">
        <f t="shared" si="551"/>
        <v>0</v>
      </c>
      <c r="S616" s="32">
        <f t="shared" si="552"/>
        <v>0</v>
      </c>
      <c r="T616" s="32">
        <f t="shared" si="553"/>
        <v>0</v>
      </c>
      <c r="U616" s="31">
        <f t="shared" si="554"/>
        <v>451</v>
      </c>
      <c r="V616" s="31">
        <f t="shared" si="555"/>
        <v>0</v>
      </c>
      <c r="W616" s="36">
        <f t="shared" si="556"/>
        <v>0</v>
      </c>
      <c r="X616" s="34">
        <v>0.90314241051745558</v>
      </c>
      <c r="Y616" s="34">
        <v>0.7333034807309261</v>
      </c>
      <c r="Z616" s="38">
        <v>0.63442790535518445</v>
      </c>
      <c r="AQ616"/>
    </row>
    <row r="617" spans="1:43">
      <c r="B617" s="6">
        <v>1913</v>
      </c>
      <c r="C617">
        <v>501</v>
      </c>
      <c r="Q617" s="90"/>
      <c r="R617" s="33">
        <f t="shared" si="551"/>
        <v>0</v>
      </c>
      <c r="S617" s="32">
        <f t="shared" si="552"/>
        <v>0</v>
      </c>
      <c r="T617" s="32">
        <f t="shared" si="553"/>
        <v>0</v>
      </c>
      <c r="U617" s="31">
        <f t="shared" si="554"/>
        <v>501</v>
      </c>
      <c r="V617" s="31">
        <f t="shared" si="555"/>
        <v>0</v>
      </c>
      <c r="W617" s="36">
        <f t="shared" si="556"/>
        <v>0</v>
      </c>
      <c r="X617" s="34">
        <v>0.90314241051745558</v>
      </c>
      <c r="Y617" s="34">
        <v>0.7333034807309261</v>
      </c>
      <c r="Z617" s="38">
        <v>0.63773837527238131</v>
      </c>
      <c r="AQ617"/>
    </row>
    <row r="618" spans="1:43">
      <c r="B618" s="6">
        <v>1914</v>
      </c>
      <c r="C618">
        <v>556</v>
      </c>
      <c r="Q618" s="90"/>
      <c r="R618" s="33">
        <f t="shared" si="551"/>
        <v>0</v>
      </c>
      <c r="S618" s="32">
        <f t="shared" si="552"/>
        <v>0</v>
      </c>
      <c r="T618" s="32">
        <f t="shared" si="553"/>
        <v>0</v>
      </c>
      <c r="U618" s="31">
        <f t="shared" si="554"/>
        <v>556</v>
      </c>
      <c r="V618" s="31">
        <f t="shared" si="555"/>
        <v>0</v>
      </c>
      <c r="W618" s="36">
        <f t="shared" si="556"/>
        <v>0</v>
      </c>
      <c r="X618" s="34">
        <v>0.90314241051745558</v>
      </c>
      <c r="Y618" s="34">
        <v>0.7333034807309261</v>
      </c>
      <c r="Z618" s="38">
        <v>0.65430042055617232</v>
      </c>
      <c r="AQ618"/>
    </row>
    <row r="619" spans="1:43">
      <c r="B619" s="6">
        <v>1915</v>
      </c>
      <c r="C619">
        <v>618</v>
      </c>
      <c r="Q619" s="90"/>
      <c r="R619" s="33">
        <f t="shared" si="551"/>
        <v>0</v>
      </c>
      <c r="S619" s="32">
        <f t="shared" si="552"/>
        <v>0</v>
      </c>
      <c r="T619" s="32">
        <f t="shared" si="553"/>
        <v>0</v>
      </c>
      <c r="U619" s="31">
        <f t="shared" si="554"/>
        <v>618</v>
      </c>
      <c r="V619" s="31">
        <f t="shared" si="555"/>
        <v>0</v>
      </c>
      <c r="W619" s="36">
        <f t="shared" si="556"/>
        <v>0</v>
      </c>
      <c r="X619" s="34">
        <v>0.90314241051745558</v>
      </c>
      <c r="Y619" s="34">
        <v>0.7333034807309261</v>
      </c>
      <c r="Z619" s="38">
        <v>0.55111112802632034</v>
      </c>
      <c r="AQ619"/>
    </row>
    <row r="620" spans="1:43">
      <c r="B620" s="6">
        <v>1916</v>
      </c>
      <c r="C620">
        <v>687</v>
      </c>
      <c r="Q620" s="90"/>
      <c r="R620" s="33">
        <f t="shared" si="551"/>
        <v>0</v>
      </c>
      <c r="S620" s="32">
        <f t="shared" si="552"/>
        <v>0</v>
      </c>
      <c r="T620" s="32">
        <f t="shared" si="553"/>
        <v>0</v>
      </c>
      <c r="U620" s="31">
        <f t="shared" si="554"/>
        <v>687</v>
      </c>
      <c r="V620" s="31">
        <f t="shared" si="555"/>
        <v>0</v>
      </c>
      <c r="W620" s="36">
        <f t="shared" si="556"/>
        <v>0</v>
      </c>
      <c r="X620" s="34">
        <v>0.90314241051745558</v>
      </c>
      <c r="Y620" s="34">
        <v>0.7333034807309261</v>
      </c>
      <c r="Z620" s="38">
        <v>0.53595561664066571</v>
      </c>
      <c r="AQ620"/>
    </row>
    <row r="621" spans="1:43">
      <c r="B621" s="6">
        <v>1917</v>
      </c>
      <c r="C621">
        <v>1798</v>
      </c>
      <c r="Q621" s="90"/>
      <c r="R621" s="33">
        <f t="shared" si="551"/>
        <v>0</v>
      </c>
      <c r="S621" s="32">
        <f t="shared" si="552"/>
        <v>0</v>
      </c>
      <c r="T621" s="32">
        <f t="shared" si="553"/>
        <v>0</v>
      </c>
      <c r="U621" s="31">
        <f t="shared" si="554"/>
        <v>1798</v>
      </c>
      <c r="V621" s="31">
        <f t="shared" si="555"/>
        <v>0</v>
      </c>
      <c r="W621" s="36">
        <f t="shared" si="556"/>
        <v>0</v>
      </c>
      <c r="X621" s="46">
        <v>0.90314241051745558</v>
      </c>
      <c r="Y621">
        <v>0.7333034807309261</v>
      </c>
      <c r="Z621" s="38">
        <v>0.68456393979820251</v>
      </c>
      <c r="AQ621"/>
    </row>
    <row r="622" spans="1:43">
      <c r="B622" s="6">
        <v>1918</v>
      </c>
      <c r="C622">
        <v>2844</v>
      </c>
      <c r="Q622" s="90"/>
      <c r="R622" s="33">
        <f t="shared" si="551"/>
        <v>0</v>
      </c>
      <c r="S622" s="32">
        <f t="shared" si="552"/>
        <v>0</v>
      </c>
      <c r="T622" s="32">
        <f t="shared" si="553"/>
        <v>0</v>
      </c>
      <c r="U622" s="31">
        <f t="shared" si="554"/>
        <v>2844</v>
      </c>
      <c r="V622" s="31">
        <f t="shared" si="555"/>
        <v>0</v>
      </c>
      <c r="W622" s="36">
        <f t="shared" si="556"/>
        <v>0</v>
      </c>
      <c r="X622" s="46">
        <v>0.90525584068325349</v>
      </c>
      <c r="Y622">
        <v>0.7323449630936959</v>
      </c>
      <c r="Z622" s="38">
        <v>1.1049866863756583</v>
      </c>
      <c r="AQ622"/>
    </row>
    <row r="623" spans="1:43">
      <c r="B623" s="6">
        <v>1919</v>
      </c>
      <c r="C623">
        <v>3290</v>
      </c>
      <c r="Q623" s="90"/>
      <c r="R623" s="33">
        <f t="shared" si="551"/>
        <v>0</v>
      </c>
      <c r="S623" s="32">
        <f t="shared" si="552"/>
        <v>0</v>
      </c>
      <c r="T623" s="32">
        <f t="shared" si="553"/>
        <v>0</v>
      </c>
      <c r="U623" s="31">
        <f t="shared" si="554"/>
        <v>3290</v>
      </c>
      <c r="V623" s="31">
        <f t="shared" si="555"/>
        <v>0</v>
      </c>
      <c r="W623" s="36">
        <f t="shared" si="556"/>
        <v>0</v>
      </c>
      <c r="X623" s="46">
        <v>0.90295812946435794</v>
      </c>
      <c r="Y623">
        <v>0.73876310423908598</v>
      </c>
      <c r="Z623" s="38">
        <v>1.5447475388595528</v>
      </c>
      <c r="AQ623"/>
    </row>
    <row r="624" spans="1:43">
      <c r="B624" s="6">
        <v>1920</v>
      </c>
      <c r="C624">
        <v>3957</v>
      </c>
      <c r="Q624" s="90"/>
      <c r="R624" s="33">
        <f t="shared" si="551"/>
        <v>0</v>
      </c>
      <c r="S624" s="32">
        <f t="shared" si="552"/>
        <v>0</v>
      </c>
      <c r="T624" s="32">
        <f t="shared" si="553"/>
        <v>0</v>
      </c>
      <c r="U624" s="31">
        <f t="shared" si="554"/>
        <v>3957</v>
      </c>
      <c r="V624" s="31">
        <f t="shared" si="555"/>
        <v>0</v>
      </c>
      <c r="W624" s="36">
        <f t="shared" si="556"/>
        <v>0</v>
      </c>
      <c r="X624" s="46">
        <v>0.90673996281518188</v>
      </c>
      <c r="Y624">
        <v>0.74010240322708909</v>
      </c>
      <c r="Z624" s="38">
        <v>1.8801527439944632</v>
      </c>
      <c r="AQ624"/>
    </row>
    <row r="625" spans="2:43">
      <c r="B625" s="6">
        <v>1921</v>
      </c>
      <c r="Q625" s="89">
        <f t="shared" ref="Q625:Q635" si="557">SUM(D625:P625)</f>
        <v>0</v>
      </c>
      <c r="R625" s="33">
        <f t="shared" si="551"/>
        <v>0</v>
      </c>
      <c r="S625" s="32">
        <f t="shared" si="552"/>
        <v>0</v>
      </c>
      <c r="T625" s="32">
        <f t="shared" si="553"/>
        <v>0</v>
      </c>
      <c r="U625" s="31">
        <f t="shared" si="554"/>
        <v>0</v>
      </c>
      <c r="V625" s="31">
        <f t="shared" si="555"/>
        <v>0</v>
      </c>
      <c r="W625" s="36">
        <f t="shared" si="556"/>
        <v>0</v>
      </c>
      <c r="X625" s="46">
        <v>0.90674808016290898</v>
      </c>
      <c r="Y625">
        <v>0.74066812399731241</v>
      </c>
      <c r="Z625" s="38">
        <v>1.4863049203994123</v>
      </c>
      <c r="AQ625"/>
    </row>
    <row r="626" spans="2:43">
      <c r="B626" s="6">
        <v>1922</v>
      </c>
      <c r="C626">
        <v>2611</v>
      </c>
      <c r="Q626" s="89">
        <f t="shared" si="557"/>
        <v>0</v>
      </c>
      <c r="R626" s="33">
        <f t="shared" si="551"/>
        <v>0</v>
      </c>
      <c r="S626" s="32">
        <f t="shared" si="552"/>
        <v>0</v>
      </c>
      <c r="T626" s="32">
        <f t="shared" si="553"/>
        <v>0</v>
      </c>
      <c r="U626" s="31">
        <f t="shared" si="554"/>
        <v>2611</v>
      </c>
      <c r="V626" s="31">
        <f t="shared" si="555"/>
        <v>0</v>
      </c>
      <c r="W626" s="36">
        <f t="shared" si="556"/>
        <v>0</v>
      </c>
      <c r="X626" s="46">
        <v>0.90636132884829712</v>
      </c>
      <c r="Y626">
        <v>0.73801060970633348</v>
      </c>
      <c r="Z626" s="38">
        <v>1.5268032147053365</v>
      </c>
      <c r="AQ626"/>
    </row>
    <row r="627" spans="2:43">
      <c r="B627" s="6">
        <v>1923</v>
      </c>
      <c r="C627">
        <v>2663</v>
      </c>
      <c r="Q627" s="89">
        <f t="shared" si="557"/>
        <v>0</v>
      </c>
      <c r="R627" s="33">
        <f t="shared" si="551"/>
        <v>0</v>
      </c>
      <c r="S627" s="32">
        <f t="shared" si="552"/>
        <v>0</v>
      </c>
      <c r="T627" s="32">
        <f t="shared" si="553"/>
        <v>0</v>
      </c>
      <c r="U627" s="31">
        <f t="shared" si="554"/>
        <v>2663</v>
      </c>
      <c r="V627" s="31">
        <f t="shared" si="555"/>
        <v>0</v>
      </c>
      <c r="W627" s="36">
        <f t="shared" si="556"/>
        <v>0</v>
      </c>
      <c r="X627" s="46">
        <v>0.90754013878098172</v>
      </c>
      <c r="Y627">
        <v>0.73756502341007268</v>
      </c>
      <c r="Z627" s="38">
        <v>1.320771013332976</v>
      </c>
      <c r="AQ627"/>
    </row>
    <row r="628" spans="2:43">
      <c r="B628" s="6">
        <v>1924</v>
      </c>
      <c r="C628">
        <v>2742</v>
      </c>
      <c r="Q628" s="89">
        <f t="shared" si="557"/>
        <v>0</v>
      </c>
      <c r="R628" s="33">
        <f t="shared" si="551"/>
        <v>0</v>
      </c>
      <c r="S628" s="32">
        <f t="shared" si="552"/>
        <v>0</v>
      </c>
      <c r="T628" s="32">
        <f t="shared" si="553"/>
        <v>0</v>
      </c>
      <c r="U628" s="31">
        <f t="shared" si="554"/>
        <v>2742</v>
      </c>
      <c r="V628" s="31">
        <f t="shared" si="555"/>
        <v>0</v>
      </c>
      <c r="W628" s="36">
        <f t="shared" si="556"/>
        <v>0</v>
      </c>
      <c r="X628" s="46">
        <v>0.9076494407492548</v>
      </c>
      <c r="Y628">
        <v>0.74122885720114939</v>
      </c>
      <c r="Z628" s="38">
        <v>1.2710060528591232</v>
      </c>
      <c r="AQ628"/>
    </row>
    <row r="629" spans="2:43">
      <c r="B629" s="6">
        <v>1925</v>
      </c>
      <c r="C629">
        <v>1618</v>
      </c>
      <c r="Q629" s="89">
        <f t="shared" si="557"/>
        <v>0</v>
      </c>
      <c r="R629" s="33">
        <f t="shared" si="551"/>
        <v>0</v>
      </c>
      <c r="S629" s="32">
        <f t="shared" si="552"/>
        <v>0</v>
      </c>
      <c r="T629" s="32">
        <f t="shared" si="553"/>
        <v>0</v>
      </c>
      <c r="U629" s="31">
        <f t="shared" si="554"/>
        <v>1618</v>
      </c>
      <c r="V629" s="31">
        <f t="shared" si="555"/>
        <v>0</v>
      </c>
      <c r="W629" s="36">
        <f t="shared" si="556"/>
        <v>0</v>
      </c>
      <c r="X629" s="46">
        <v>0.90848046995534171</v>
      </c>
      <c r="Y629">
        <v>0.73909790450017177</v>
      </c>
      <c r="Z629" s="38">
        <v>1.3019376458206051</v>
      </c>
      <c r="AQ629"/>
    </row>
    <row r="630" spans="2:43">
      <c r="B630" s="6">
        <v>1926</v>
      </c>
      <c r="C630">
        <v>2784</v>
      </c>
      <c r="Q630" s="89">
        <f t="shared" si="557"/>
        <v>0</v>
      </c>
      <c r="R630" s="33">
        <f t="shared" si="551"/>
        <v>0</v>
      </c>
      <c r="S630" s="32">
        <f t="shared" si="552"/>
        <v>0</v>
      </c>
      <c r="T630" s="32">
        <f t="shared" si="553"/>
        <v>0</v>
      </c>
      <c r="U630" s="31">
        <f t="shared" si="554"/>
        <v>2784</v>
      </c>
      <c r="V630" s="31">
        <f t="shared" si="555"/>
        <v>0</v>
      </c>
      <c r="W630" s="36">
        <f t="shared" si="556"/>
        <v>0</v>
      </c>
      <c r="X630" s="46">
        <v>0.9084325089932902</v>
      </c>
      <c r="Y630">
        <v>0.73884641719166577</v>
      </c>
      <c r="Z630" s="38">
        <v>1.1329959055579617</v>
      </c>
      <c r="AQ630"/>
    </row>
    <row r="631" spans="2:43">
      <c r="B631" s="6">
        <v>1927</v>
      </c>
      <c r="C631">
        <v>2658</v>
      </c>
      <c r="D631">
        <v>152</v>
      </c>
      <c r="E631">
        <v>48</v>
      </c>
      <c r="F631">
        <v>87</v>
      </c>
      <c r="G631">
        <v>46</v>
      </c>
      <c r="H631">
        <v>177</v>
      </c>
      <c r="I631">
        <v>62</v>
      </c>
      <c r="J631">
        <v>90</v>
      </c>
      <c r="K631">
        <v>899</v>
      </c>
      <c r="L631">
        <v>95</v>
      </c>
      <c r="M631">
        <v>153</v>
      </c>
      <c r="N631">
        <v>322</v>
      </c>
      <c r="O631">
        <v>297</v>
      </c>
      <c r="P631">
        <v>230</v>
      </c>
      <c r="Q631" s="89">
        <f t="shared" si="557"/>
        <v>2658</v>
      </c>
      <c r="R631" s="33">
        <f t="shared" si="551"/>
        <v>886.10630091594021</v>
      </c>
      <c r="S631" s="32">
        <f t="shared" si="552"/>
        <v>138.11226019695079</v>
      </c>
      <c r="T631" s="32">
        <f t="shared" si="553"/>
        <v>237.99404071898954</v>
      </c>
      <c r="U631" s="31">
        <f t="shared" si="554"/>
        <v>1771.8936990840598</v>
      </c>
      <c r="V631" s="31">
        <f t="shared" si="555"/>
        <v>13.887739803049215</v>
      </c>
      <c r="W631" s="36">
        <f t="shared" si="556"/>
        <v>84.005959281010462</v>
      </c>
      <c r="X631" s="46">
        <v>0.90863329076941302</v>
      </c>
      <c r="Y631">
        <v>0.73911192769872525</v>
      </c>
      <c r="Z631" s="38">
        <v>1.3001329483836557</v>
      </c>
      <c r="AQ631"/>
    </row>
    <row r="632" spans="2:43">
      <c r="B632" s="6">
        <v>1928</v>
      </c>
      <c r="C632">
        <v>2332</v>
      </c>
      <c r="D632">
        <v>371</v>
      </c>
      <c r="E632">
        <v>60</v>
      </c>
      <c r="F632">
        <v>81</v>
      </c>
      <c r="G632">
        <v>54</v>
      </c>
      <c r="H632">
        <v>183</v>
      </c>
      <c r="I632">
        <v>57</v>
      </c>
      <c r="J632">
        <v>113</v>
      </c>
      <c r="K632">
        <v>365</v>
      </c>
      <c r="L632">
        <v>61</v>
      </c>
      <c r="M632">
        <v>161</v>
      </c>
      <c r="N632">
        <v>371</v>
      </c>
      <c r="O632">
        <v>292</v>
      </c>
      <c r="P632">
        <v>163</v>
      </c>
      <c r="Q632" s="89">
        <f t="shared" si="557"/>
        <v>2332</v>
      </c>
      <c r="R632" s="33">
        <f t="shared" si="551"/>
        <v>1158.8447939320165</v>
      </c>
      <c r="S632" s="32">
        <f t="shared" si="552"/>
        <v>337.11791704265124</v>
      </c>
      <c r="T632" s="32">
        <f t="shared" si="553"/>
        <v>273.72687688936531</v>
      </c>
      <c r="U632" s="31">
        <f t="shared" si="554"/>
        <v>1173.1552060679835</v>
      </c>
      <c r="V632" s="31">
        <f t="shared" si="555"/>
        <v>33.882082957348757</v>
      </c>
      <c r="W632" s="36">
        <f t="shared" si="556"/>
        <v>97.273123110634685</v>
      </c>
      <c r="X632" s="46">
        <v>0.90867363084272568</v>
      </c>
      <c r="Y632">
        <v>0.73780829350233235</v>
      </c>
      <c r="Z632" s="38">
        <v>1.2631916595978265</v>
      </c>
      <c r="AQ632"/>
    </row>
    <row r="633" spans="2:43">
      <c r="B633" s="6">
        <v>1929</v>
      </c>
      <c r="C633">
        <v>3128</v>
      </c>
      <c r="D633">
        <v>440</v>
      </c>
      <c r="E633">
        <v>95</v>
      </c>
      <c r="F633">
        <v>54</v>
      </c>
      <c r="G633">
        <v>65</v>
      </c>
      <c r="H633">
        <v>184</v>
      </c>
      <c r="I633">
        <v>62</v>
      </c>
      <c r="J633">
        <v>151</v>
      </c>
      <c r="K633">
        <v>479</v>
      </c>
      <c r="L633">
        <v>71</v>
      </c>
      <c r="M633">
        <v>171</v>
      </c>
      <c r="N633">
        <v>513</v>
      </c>
      <c r="O633">
        <v>612</v>
      </c>
      <c r="P633">
        <v>231</v>
      </c>
      <c r="Q633" s="89">
        <f t="shared" si="557"/>
        <v>3128</v>
      </c>
      <c r="R633" s="33">
        <f t="shared" si="551"/>
        <v>1388.6079595510134</v>
      </c>
      <c r="S633" s="32">
        <f t="shared" si="552"/>
        <v>399.98817400720003</v>
      </c>
      <c r="T633" s="32">
        <f t="shared" si="553"/>
        <v>377.61978554381335</v>
      </c>
      <c r="U633" s="31">
        <f t="shared" si="554"/>
        <v>1739.3920404489866</v>
      </c>
      <c r="V633" s="31">
        <f t="shared" si="555"/>
        <v>40.01182599279997</v>
      </c>
      <c r="W633" s="36">
        <f t="shared" si="556"/>
        <v>135.38021445618665</v>
      </c>
      <c r="X633" s="46">
        <v>0.90906403183454554</v>
      </c>
      <c r="Y633">
        <v>0.73610094647916835</v>
      </c>
      <c r="Z633" s="38">
        <v>1.2875358503503007</v>
      </c>
      <c r="AQ633"/>
    </row>
    <row r="634" spans="2:43">
      <c r="B634" s="6">
        <v>1930</v>
      </c>
      <c r="C634">
        <v>2214</v>
      </c>
      <c r="D634">
        <v>390</v>
      </c>
      <c r="E634">
        <v>94</v>
      </c>
      <c r="F634">
        <v>65</v>
      </c>
      <c r="G634">
        <v>47</v>
      </c>
      <c r="H634">
        <v>149</v>
      </c>
      <c r="I634">
        <v>75</v>
      </c>
      <c r="J634">
        <v>120</v>
      </c>
      <c r="K634">
        <v>138</v>
      </c>
      <c r="L634">
        <v>66</v>
      </c>
      <c r="M634">
        <v>105</v>
      </c>
      <c r="N634">
        <v>416</v>
      </c>
      <c r="O634">
        <v>398</v>
      </c>
      <c r="P634">
        <v>151</v>
      </c>
      <c r="Q634" s="89">
        <f t="shared" si="557"/>
        <v>2214</v>
      </c>
      <c r="R634" s="33">
        <f t="shared" si="551"/>
        <v>1209.4089605678919</v>
      </c>
      <c r="S634" s="32">
        <f t="shared" si="552"/>
        <v>354.95425831288998</v>
      </c>
      <c r="T634" s="32">
        <f t="shared" si="553"/>
        <v>304.45470225500191</v>
      </c>
      <c r="U634" s="31">
        <f t="shared" si="554"/>
        <v>1004.5910394321081</v>
      </c>
      <c r="V634" s="31">
        <f t="shared" si="555"/>
        <v>35.045741687110024</v>
      </c>
      <c r="W634" s="36">
        <f t="shared" si="556"/>
        <v>111.54529774499809</v>
      </c>
      <c r="X634" s="46">
        <v>0.91013912387920504</v>
      </c>
      <c r="Y634">
        <v>0.73186226503606222</v>
      </c>
      <c r="Z634" s="38">
        <v>1.2354000853908533</v>
      </c>
      <c r="AQ634"/>
    </row>
    <row r="635" spans="2:43">
      <c r="B635" s="6">
        <v>1931</v>
      </c>
      <c r="C635">
        <v>2143</v>
      </c>
      <c r="D635">
        <v>303</v>
      </c>
      <c r="E635">
        <v>71</v>
      </c>
      <c r="F635">
        <v>53</v>
      </c>
      <c r="G635">
        <v>40</v>
      </c>
      <c r="H635">
        <v>130</v>
      </c>
      <c r="I635">
        <v>74</v>
      </c>
      <c r="J635">
        <v>96</v>
      </c>
      <c r="K635">
        <v>122</v>
      </c>
      <c r="L635">
        <v>78</v>
      </c>
      <c r="M635">
        <v>214</v>
      </c>
      <c r="N635">
        <v>328</v>
      </c>
      <c r="O635">
        <v>467</v>
      </c>
      <c r="P635">
        <v>167</v>
      </c>
      <c r="Q635" s="89">
        <f t="shared" si="557"/>
        <v>2143</v>
      </c>
      <c r="R635" s="33">
        <f t="shared" si="551"/>
        <v>979.20918985067976</v>
      </c>
      <c r="S635" s="32">
        <f t="shared" si="552"/>
        <v>275.89263922399232</v>
      </c>
      <c r="T635" s="32">
        <f t="shared" si="553"/>
        <v>239.31655062668742</v>
      </c>
      <c r="U635" s="31">
        <f t="shared" si="554"/>
        <v>1163.7908101493204</v>
      </c>
      <c r="V635" s="31">
        <f t="shared" si="555"/>
        <v>27.107360776007681</v>
      </c>
      <c r="W635" s="36">
        <f t="shared" si="556"/>
        <v>88.683449373312584</v>
      </c>
      <c r="X635" s="46">
        <v>0.91053676311548615</v>
      </c>
      <c r="Y635">
        <v>0.72962362995941288</v>
      </c>
      <c r="Z635" s="38">
        <v>1.0334601721723666</v>
      </c>
      <c r="AQ635"/>
    </row>
    <row r="636" spans="2:43">
      <c r="B636" s="6">
        <v>1932</v>
      </c>
      <c r="C636">
        <v>1912</v>
      </c>
      <c r="D636">
        <v>298</v>
      </c>
      <c r="E636">
        <v>77</v>
      </c>
      <c r="F636">
        <v>74</v>
      </c>
      <c r="G636">
        <v>35</v>
      </c>
      <c r="H636">
        <v>117</v>
      </c>
      <c r="I636">
        <v>60</v>
      </c>
      <c r="J636">
        <v>110</v>
      </c>
      <c r="K636">
        <v>123</v>
      </c>
      <c r="L636">
        <v>78</v>
      </c>
      <c r="M636">
        <v>95</v>
      </c>
      <c r="N636">
        <v>223</v>
      </c>
      <c r="O636">
        <v>477</v>
      </c>
      <c r="P636">
        <v>145</v>
      </c>
      <c r="Q636" s="89">
        <f>SUM(D636:P636)</f>
        <v>1912</v>
      </c>
      <c r="R636" s="33">
        <f t="shared" si="551"/>
        <v>907.68097737602022</v>
      </c>
      <c r="S636" s="32">
        <f t="shared" si="552"/>
        <v>271.65219909320541</v>
      </c>
      <c r="T636" s="32">
        <f t="shared" si="553"/>
        <v>163.0287782828149</v>
      </c>
      <c r="U636" s="31">
        <f t="shared" si="554"/>
        <v>1004.3190226239798</v>
      </c>
      <c r="V636" s="31">
        <f t="shared" si="555"/>
        <v>26.347800906794589</v>
      </c>
      <c r="W636" s="36">
        <f t="shared" si="556"/>
        <v>59.971221717185102</v>
      </c>
      <c r="X636" s="46">
        <v>0.91158456071545435</v>
      </c>
      <c r="Y636">
        <v>0.73107075463145699</v>
      </c>
      <c r="Z636" s="38">
        <v>0.918367094636798</v>
      </c>
      <c r="AQ636"/>
    </row>
    <row r="637" spans="2:43">
      <c r="B637" s="6">
        <v>1933</v>
      </c>
      <c r="C637">
        <v>2208.0909999999999</v>
      </c>
      <c r="D637">
        <v>313</v>
      </c>
      <c r="E637">
        <v>74.3</v>
      </c>
      <c r="F637">
        <v>85.9</v>
      </c>
      <c r="G637">
        <v>49.4</v>
      </c>
      <c r="H637">
        <v>86.2</v>
      </c>
      <c r="I637">
        <v>94.4</v>
      </c>
      <c r="J637">
        <v>124</v>
      </c>
      <c r="K637">
        <v>140.30000000000001</v>
      </c>
      <c r="L637">
        <v>145.1</v>
      </c>
      <c r="M637">
        <v>144.30000000000001</v>
      </c>
      <c r="N637">
        <v>288.7</v>
      </c>
      <c r="O637">
        <v>442</v>
      </c>
      <c r="P637">
        <v>219.8</v>
      </c>
      <c r="Q637" s="89">
        <f>SUM(D637:P637)</f>
        <v>2207.4</v>
      </c>
      <c r="R637" s="33">
        <f t="shared" si="551"/>
        <v>1010.6384525563998</v>
      </c>
      <c r="S637" s="32">
        <f t="shared" si="552"/>
        <v>285.60840086318905</v>
      </c>
      <c r="T637" s="32">
        <f t="shared" si="553"/>
        <v>210.83005169321075</v>
      </c>
      <c r="U637" s="31">
        <f t="shared" si="554"/>
        <v>1197.4525474436</v>
      </c>
      <c r="V637" s="31">
        <f t="shared" si="555"/>
        <v>27.391599136810953</v>
      </c>
      <c r="W637" s="36">
        <f t="shared" si="556"/>
        <v>77.86994830678924</v>
      </c>
      <c r="X637" s="46">
        <v>0.91248690371625896</v>
      </c>
      <c r="Y637">
        <v>0.73027381951233372</v>
      </c>
      <c r="Z637" s="38">
        <v>0.91838206847484538</v>
      </c>
      <c r="AQ637"/>
    </row>
    <row r="638" spans="2:43">
      <c r="B638" s="6">
        <v>1934</v>
      </c>
      <c r="C638">
        <v>2863.1709999999998</v>
      </c>
      <c r="D638">
        <v>408.6</v>
      </c>
      <c r="E638">
        <v>89.9</v>
      </c>
      <c r="F638">
        <v>93.2</v>
      </c>
      <c r="G638">
        <v>55.7</v>
      </c>
      <c r="H638">
        <v>211</v>
      </c>
      <c r="I638">
        <v>146.30000000000001</v>
      </c>
      <c r="J638">
        <v>213.8</v>
      </c>
      <c r="K638">
        <v>186.1</v>
      </c>
      <c r="L638">
        <v>122.5</v>
      </c>
      <c r="M638">
        <v>225.6</v>
      </c>
      <c r="N638">
        <v>424.5</v>
      </c>
      <c r="O638">
        <v>387.8</v>
      </c>
      <c r="P638">
        <v>297.60000000000002</v>
      </c>
      <c r="Q638" s="89">
        <f>SUM(D638:P638)</f>
        <v>2862.6</v>
      </c>
      <c r="R638" s="33">
        <f t="shared" si="551"/>
        <v>1494.0362508749454</v>
      </c>
      <c r="S638" s="32">
        <f t="shared" si="552"/>
        <v>373.30092069539387</v>
      </c>
      <c r="T638" s="32">
        <f t="shared" si="553"/>
        <v>310.83533017955148</v>
      </c>
      <c r="U638" s="31">
        <f t="shared" si="554"/>
        <v>1369.1347491250544</v>
      </c>
      <c r="V638" s="31">
        <f t="shared" si="555"/>
        <v>35.299079304606153</v>
      </c>
      <c r="W638" s="36">
        <f t="shared" si="556"/>
        <v>113.66466982044852</v>
      </c>
      <c r="X638" s="46">
        <v>0.91360969333184983</v>
      </c>
      <c r="Y638">
        <v>0.73223870478104003</v>
      </c>
      <c r="Z638" s="38">
        <v>0.9400677156460554</v>
      </c>
      <c r="AQ638"/>
    </row>
    <row r="639" spans="2:43">
      <c r="B639" s="6">
        <v>1935</v>
      </c>
      <c r="C639">
        <v>2686.1419999999998</v>
      </c>
      <c r="D639">
        <v>374.9</v>
      </c>
      <c r="E639">
        <v>104.8</v>
      </c>
      <c r="F639">
        <v>127.2</v>
      </c>
      <c r="G639">
        <v>65</v>
      </c>
      <c r="H639">
        <v>162</v>
      </c>
      <c r="I639">
        <v>118.3</v>
      </c>
      <c r="J639">
        <v>176.3</v>
      </c>
      <c r="K639">
        <v>201.4</v>
      </c>
      <c r="L639">
        <v>85.7</v>
      </c>
      <c r="M639">
        <v>177.9</v>
      </c>
      <c r="N639">
        <v>473.9</v>
      </c>
      <c r="O639">
        <v>323.89999999999998</v>
      </c>
      <c r="P639">
        <v>294.3</v>
      </c>
      <c r="Q639" s="89">
        <f t="shared" ref="Q639:Q644" si="558">SUM(D639:P639)</f>
        <v>2685.6000000000004</v>
      </c>
      <c r="R639" s="33">
        <f t="shared" si="551"/>
        <v>1444.3585739050454</v>
      </c>
      <c r="S639" s="32">
        <f t="shared" si="552"/>
        <v>343.25064397109293</v>
      </c>
      <c r="T639" s="32">
        <f t="shared" si="553"/>
        <v>347.50792993395265</v>
      </c>
      <c r="U639" s="31">
        <f t="shared" si="554"/>
        <v>1241.7834260949544</v>
      </c>
      <c r="V639" s="31">
        <f t="shared" si="555"/>
        <v>31.64935602890705</v>
      </c>
      <c r="W639" s="36">
        <f t="shared" si="556"/>
        <v>126.39207006604732</v>
      </c>
      <c r="X639" s="46">
        <v>0.9155792050442596</v>
      </c>
      <c r="Y639">
        <v>0.73329379602015754</v>
      </c>
      <c r="Z639" s="38">
        <v>1</v>
      </c>
      <c r="AQ639"/>
    </row>
    <row r="640" spans="2:43">
      <c r="B640" s="6">
        <v>1936</v>
      </c>
      <c r="C640">
        <v>3309.2750000000001</v>
      </c>
      <c r="D640">
        <v>437</v>
      </c>
      <c r="E640">
        <v>123.8</v>
      </c>
      <c r="F640">
        <v>144.1</v>
      </c>
      <c r="G640">
        <v>73.900000000000006</v>
      </c>
      <c r="H640">
        <v>175.9</v>
      </c>
      <c r="I640">
        <v>204</v>
      </c>
      <c r="J640">
        <v>219.8</v>
      </c>
      <c r="K640">
        <v>218.9</v>
      </c>
      <c r="L640">
        <v>153.6</v>
      </c>
      <c r="M640">
        <v>181.2</v>
      </c>
      <c r="N640">
        <v>548.9</v>
      </c>
      <c r="O640">
        <v>444.5</v>
      </c>
      <c r="P640">
        <v>383</v>
      </c>
      <c r="Q640" s="89">
        <f t="shared" si="558"/>
        <v>3308.6</v>
      </c>
      <c r="R640" s="33">
        <f t="shared" si="551"/>
        <v>1745.4010261676463</v>
      </c>
      <c r="S640" s="32">
        <f t="shared" si="552"/>
        <v>401.11149324209879</v>
      </c>
      <c r="T640" s="32">
        <f t="shared" si="553"/>
        <v>402.78953292554758</v>
      </c>
      <c r="U640" s="31">
        <f t="shared" si="554"/>
        <v>1563.8739738323538</v>
      </c>
      <c r="V640" s="31">
        <f t="shared" si="555"/>
        <v>35.888506757901212</v>
      </c>
      <c r="W640" s="36">
        <f t="shared" si="556"/>
        <v>146.1104670744524</v>
      </c>
      <c r="X640" s="46">
        <v>0.91787527057688512</v>
      </c>
      <c r="Y640">
        <v>0.73381222977873495</v>
      </c>
      <c r="Z640" s="38">
        <v>1.0386322320998254</v>
      </c>
      <c r="AQ640"/>
    </row>
    <row r="641" spans="2:43">
      <c r="B641" s="6">
        <v>1937</v>
      </c>
      <c r="C641">
        <v>3686.953</v>
      </c>
      <c r="D641">
        <v>418</v>
      </c>
      <c r="E641">
        <v>131.4</v>
      </c>
      <c r="F641">
        <v>149.30000000000001</v>
      </c>
      <c r="G641">
        <v>75.5</v>
      </c>
      <c r="H641">
        <v>223.1</v>
      </c>
      <c r="I641">
        <v>180.9</v>
      </c>
      <c r="J641">
        <v>295.7</v>
      </c>
      <c r="K641">
        <v>267</v>
      </c>
      <c r="L641">
        <v>130.5</v>
      </c>
      <c r="M641">
        <v>251.7</v>
      </c>
      <c r="N641">
        <v>701.6</v>
      </c>
      <c r="O641">
        <v>418.7</v>
      </c>
      <c r="P641">
        <v>442.7</v>
      </c>
      <c r="Q641" s="89">
        <f t="shared" si="558"/>
        <v>3686.0999999999995</v>
      </c>
      <c r="R641" s="33">
        <f t="shared" si="551"/>
        <v>1954.7876991292687</v>
      </c>
      <c r="S641" s="32">
        <f t="shared" si="552"/>
        <v>383.83060935544989</v>
      </c>
      <c r="T641" s="32">
        <f t="shared" si="553"/>
        <v>515.05708977381857</v>
      </c>
      <c r="U641" s="31">
        <f t="shared" si="554"/>
        <v>1732.1653008707312</v>
      </c>
      <c r="V641" s="31">
        <f t="shared" si="555"/>
        <v>34.169390644550106</v>
      </c>
      <c r="W641" s="36">
        <f t="shared" si="556"/>
        <v>186.54291022618145</v>
      </c>
      <c r="X641" s="46">
        <v>0.91825504630490407</v>
      </c>
      <c r="Y641">
        <v>0.73411785885663994</v>
      </c>
      <c r="Z641" s="38">
        <v>1.2424171719599746</v>
      </c>
      <c r="AQ641"/>
    </row>
    <row r="642" spans="2:43">
      <c r="B642" s="6">
        <v>1938</v>
      </c>
      <c r="C642">
        <v>5592.2179999999998</v>
      </c>
      <c r="D642">
        <v>588.70000000000005</v>
      </c>
      <c r="E642">
        <v>122.9</v>
      </c>
      <c r="F642">
        <v>170.4</v>
      </c>
      <c r="G642">
        <v>88.7</v>
      </c>
      <c r="H642">
        <v>302.89999999999998</v>
      </c>
      <c r="I642">
        <v>324.7</v>
      </c>
      <c r="J642">
        <v>389.2</v>
      </c>
      <c r="K642">
        <v>360.6</v>
      </c>
      <c r="L642">
        <v>249.7</v>
      </c>
      <c r="M642">
        <v>522.29999999999995</v>
      </c>
      <c r="N642">
        <v>1055.8</v>
      </c>
      <c r="O642">
        <v>957.2</v>
      </c>
      <c r="P642">
        <v>558.5</v>
      </c>
      <c r="Q642" s="89">
        <f t="shared" si="558"/>
        <v>5691.5999999999995</v>
      </c>
      <c r="R642" s="33">
        <f t="shared" si="551"/>
        <v>2720.2650660280683</v>
      </c>
      <c r="S642" s="32">
        <f t="shared" si="552"/>
        <v>540.92900231407907</v>
      </c>
      <c r="T642" s="32">
        <f t="shared" si="553"/>
        <v>780.53606371398928</v>
      </c>
      <c r="U642" s="31">
        <f t="shared" si="554"/>
        <v>2871.9529339719315</v>
      </c>
      <c r="V642" s="31">
        <f t="shared" si="555"/>
        <v>47.770997685920975</v>
      </c>
      <c r="W642" s="36">
        <f t="shared" si="556"/>
        <v>275.26393628601068</v>
      </c>
      <c r="X642" s="46">
        <v>0.91885340974023955</v>
      </c>
      <c r="Y642">
        <v>0.73928401564120982</v>
      </c>
      <c r="Z642" s="38">
        <v>1.435213253748026</v>
      </c>
      <c r="AQ642"/>
    </row>
    <row r="643" spans="2:43">
      <c r="B643" s="6">
        <v>1939</v>
      </c>
      <c r="C643">
        <v>7632.7349999999997</v>
      </c>
      <c r="D643">
        <v>813.1</v>
      </c>
      <c r="E643">
        <v>174.7</v>
      </c>
      <c r="F643">
        <v>192</v>
      </c>
      <c r="G643">
        <v>158.80000000000001</v>
      </c>
      <c r="H643">
        <v>394.6</v>
      </c>
      <c r="I643">
        <v>574.4</v>
      </c>
      <c r="J643">
        <v>750.8</v>
      </c>
      <c r="K643">
        <v>681</v>
      </c>
      <c r="L643">
        <v>345.2</v>
      </c>
      <c r="M643">
        <v>562.1</v>
      </c>
      <c r="N643">
        <v>1232.0999999999999</v>
      </c>
      <c r="O643">
        <v>932.8</v>
      </c>
      <c r="P643">
        <v>820.4</v>
      </c>
      <c r="Q643" s="89">
        <f t="shared" si="558"/>
        <v>7631.9999999999991</v>
      </c>
      <c r="R643" s="33">
        <f t="shared" si="551"/>
        <v>3907.0966116883319</v>
      </c>
      <c r="S643" s="32">
        <f t="shared" si="552"/>
        <v>748.25266206278616</v>
      </c>
      <c r="T643" s="32">
        <f t="shared" si="553"/>
        <v>913.54394962554591</v>
      </c>
      <c r="U643" s="31">
        <f t="shared" si="554"/>
        <v>3725.6383883116678</v>
      </c>
      <c r="V643" s="31">
        <f t="shared" si="555"/>
        <v>64.847337937213865</v>
      </c>
      <c r="W643" s="36">
        <f t="shared" si="556"/>
        <v>318.556050374454</v>
      </c>
      <c r="X643" s="46">
        <v>0.92024678645035807</v>
      </c>
      <c r="Y643">
        <v>0.74145276327046994</v>
      </c>
      <c r="Z643" s="38">
        <v>1.7944677700994704</v>
      </c>
      <c r="AQ643"/>
    </row>
    <row r="644" spans="2:43">
      <c r="B644" s="6">
        <v>1940</v>
      </c>
      <c r="C644">
        <v>11407.177</v>
      </c>
      <c r="D644">
        <v>1508.2</v>
      </c>
      <c r="E644">
        <v>397.5</v>
      </c>
      <c r="F644">
        <v>464.3</v>
      </c>
      <c r="G644">
        <v>307.60000000000002</v>
      </c>
      <c r="H644">
        <v>617.9</v>
      </c>
      <c r="I644">
        <v>663.2</v>
      </c>
      <c r="J644">
        <v>870.9</v>
      </c>
      <c r="K644">
        <v>1078.5</v>
      </c>
      <c r="L644">
        <v>443.5</v>
      </c>
      <c r="M644">
        <v>825.2</v>
      </c>
      <c r="N644">
        <v>1872</v>
      </c>
      <c r="O644">
        <v>1039.2</v>
      </c>
      <c r="P644">
        <v>1318.5</v>
      </c>
      <c r="Q644" s="89">
        <f t="shared" si="558"/>
        <v>11406.5</v>
      </c>
      <c r="R644" s="33">
        <f t="shared" si="551"/>
        <v>5924.7818780160051</v>
      </c>
      <c r="S644" s="32">
        <f t="shared" si="552"/>
        <v>1209.2176760925893</v>
      </c>
      <c r="T644" s="32">
        <f t="shared" si="553"/>
        <v>1394.1642019234157</v>
      </c>
      <c r="U644" s="31">
        <f t="shared" si="554"/>
        <v>5482.3951219839946</v>
      </c>
      <c r="V644" s="31">
        <f t="shared" si="555"/>
        <v>298.98232390741077</v>
      </c>
      <c r="W644" s="36">
        <f t="shared" si="556"/>
        <v>477.8357980765843</v>
      </c>
      <c r="X644">
        <v>0.80176215096975811</v>
      </c>
      <c r="Y644">
        <v>0.744745834360799</v>
      </c>
      <c r="Z644" s="38">
        <v>2.1471327688362272</v>
      </c>
      <c r="AQ644"/>
    </row>
    <row r="645" spans="2:43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84"/>
      <c r="R645" s="30"/>
      <c r="S645" s="30"/>
      <c r="T645" s="30"/>
      <c r="U645" s="30"/>
      <c r="V645" s="30"/>
      <c r="W645" s="30"/>
      <c r="X645">
        <v>8.0196009623455897E-2</v>
      </c>
      <c r="AQ645"/>
    </row>
    <row r="646" spans="2:43">
      <c r="B646" s="6">
        <v>1955</v>
      </c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83"/>
      <c r="R646" s="10"/>
      <c r="S646" s="10"/>
      <c r="T646" s="10"/>
      <c r="U646" s="10"/>
      <c r="V646" s="10"/>
      <c r="W646" s="10"/>
      <c r="X646">
        <v>7.5696824393495427E-2</v>
      </c>
      <c r="AQ646"/>
    </row>
    <row r="647" spans="2:43">
      <c r="B647" s="6">
        <v>1956</v>
      </c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83"/>
      <c r="R647" s="10"/>
      <c r="S647" s="10"/>
      <c r="T647" s="10"/>
      <c r="U647" s="10"/>
      <c r="V647" s="10"/>
      <c r="W647" s="10"/>
      <c r="AQ647"/>
    </row>
    <row r="648" spans="2:43">
      <c r="B648" s="6">
        <v>1957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83"/>
      <c r="R648" s="10"/>
      <c r="S648" s="10"/>
      <c r="T648" s="10"/>
      <c r="U648" s="10"/>
      <c r="V648" s="10"/>
      <c r="W648" s="10"/>
      <c r="AQ648"/>
    </row>
    <row r="649" spans="2:43">
      <c r="B649" s="6">
        <v>1958</v>
      </c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83"/>
      <c r="R649" s="10"/>
      <c r="S649" s="10"/>
      <c r="T649" s="10"/>
      <c r="U649" s="10"/>
      <c r="V649" s="10"/>
      <c r="W649" s="10"/>
      <c r="AQ649"/>
    </row>
    <row r="650" spans="2:43">
      <c r="B650" s="6">
        <v>1958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83"/>
      <c r="R650" s="10"/>
      <c r="S650" s="10"/>
      <c r="T650" s="10"/>
      <c r="U650" s="10"/>
      <c r="V650" s="10"/>
      <c r="W650" s="10"/>
      <c r="AQ650"/>
    </row>
    <row r="651" spans="2:43">
      <c r="B651" s="7">
        <v>1960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85"/>
      <c r="R651" s="11"/>
      <c r="S651" s="11"/>
      <c r="T651" s="11"/>
      <c r="U651" s="11"/>
      <c r="V651" s="11"/>
      <c r="W651" s="11"/>
      <c r="AQ651"/>
    </row>
    <row r="652" spans="2:43">
      <c r="AQ652"/>
    </row>
    <row r="661" spans="1:43">
      <c r="AQ661"/>
    </row>
    <row r="662" spans="1:43">
      <c r="B662" t="s">
        <v>147</v>
      </c>
      <c r="C662" t="s">
        <v>153</v>
      </c>
      <c r="D662" s="106" t="s">
        <v>77</v>
      </c>
      <c r="E662" s="38"/>
      <c r="F662" s="38" t="s">
        <v>57</v>
      </c>
      <c r="G662" s="38"/>
      <c r="H662" s="38" t="s">
        <v>47</v>
      </c>
      <c r="AQ662"/>
    </row>
    <row r="663" spans="1:43">
      <c r="B663" s="13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82"/>
      <c r="R663" s="13" t="s">
        <v>55</v>
      </c>
      <c r="S663" s="14"/>
      <c r="T663" s="15"/>
      <c r="U663" s="14" t="s">
        <v>56</v>
      </c>
      <c r="V663" s="14"/>
      <c r="W663" s="15"/>
      <c r="AQ663"/>
    </row>
    <row r="664" spans="1:43">
      <c r="A664" s="37"/>
      <c r="B664" s="1"/>
      <c r="C664" s="8" t="s">
        <v>14</v>
      </c>
      <c r="D664" s="1" t="s">
        <v>0</v>
      </c>
      <c r="E664" s="1" t="s">
        <v>1</v>
      </c>
      <c r="F664" s="1" t="s">
        <v>2</v>
      </c>
      <c r="G664" s="1" t="s">
        <v>3</v>
      </c>
      <c r="H664" s="1" t="s">
        <v>4</v>
      </c>
      <c r="I664" s="1" t="s">
        <v>5</v>
      </c>
      <c r="J664" s="1" t="s">
        <v>6</v>
      </c>
      <c r="K664" s="1" t="s">
        <v>7</v>
      </c>
      <c r="L664" s="1" t="s">
        <v>8</v>
      </c>
      <c r="M664" s="1" t="s">
        <v>9</v>
      </c>
      <c r="N664" s="1" t="s">
        <v>10</v>
      </c>
      <c r="O664" s="1" t="s">
        <v>11</v>
      </c>
      <c r="P664" s="1" t="s">
        <v>12</v>
      </c>
      <c r="Q664" s="28"/>
      <c r="R664" s="8" t="s">
        <v>13</v>
      </c>
      <c r="S664" s="8" t="s">
        <v>50</v>
      </c>
      <c r="T664" s="8" t="s">
        <v>51</v>
      </c>
      <c r="U664" s="8" t="s">
        <v>52</v>
      </c>
      <c r="V664" s="8" t="s">
        <v>53</v>
      </c>
      <c r="W664" s="8" t="s">
        <v>54</v>
      </c>
      <c r="AQ664"/>
    </row>
    <row r="665" spans="1:43">
      <c r="B665" s="5">
        <v>1911</v>
      </c>
      <c r="Q665" s="90"/>
      <c r="R665" s="33">
        <f t="shared" ref="R665:R694" si="559">SUM(E665:J665)+S665+T665</f>
        <v>0</v>
      </c>
      <c r="S665" s="32">
        <f t="shared" ref="S665:S694" si="560">D665*$X665</f>
        <v>0</v>
      </c>
      <c r="T665" s="32">
        <f t="shared" ref="T665:T694" si="561">N665*$Y665</f>
        <v>0</v>
      </c>
      <c r="U665" s="31">
        <f t="shared" ref="U665:U694" si="562">C665-R665</f>
        <v>0</v>
      </c>
      <c r="V665" s="31">
        <f t="shared" ref="V665:V694" si="563">D665-S665</f>
        <v>0</v>
      </c>
      <c r="W665" s="36">
        <f t="shared" ref="W665:W694" si="564">N665-T665</f>
        <v>0</v>
      </c>
      <c r="X665" s="34">
        <v>0.90314241051745558</v>
      </c>
      <c r="Y665" s="34">
        <v>0.7333034807309261</v>
      </c>
      <c r="Z665" s="38">
        <v>0.55587714915230824</v>
      </c>
      <c r="AQ665"/>
    </row>
    <row r="666" spans="1:43">
      <c r="B666" s="6">
        <v>1912</v>
      </c>
      <c r="Q666" s="90"/>
      <c r="R666" s="33">
        <f t="shared" si="559"/>
        <v>0</v>
      </c>
      <c r="S666" s="32">
        <f t="shared" si="560"/>
        <v>0</v>
      </c>
      <c r="T666" s="32">
        <f t="shared" si="561"/>
        <v>0</v>
      </c>
      <c r="U666" s="31">
        <f t="shared" si="562"/>
        <v>0</v>
      </c>
      <c r="V666" s="31">
        <f t="shared" si="563"/>
        <v>0</v>
      </c>
      <c r="W666" s="36">
        <f t="shared" si="564"/>
        <v>0</v>
      </c>
      <c r="X666" s="34">
        <v>0.90314241051745558</v>
      </c>
      <c r="Y666" s="34">
        <v>0.7333034807309261</v>
      </c>
      <c r="Z666" s="38">
        <v>0.63442790535518445</v>
      </c>
      <c r="AQ666"/>
    </row>
    <row r="667" spans="1:43">
      <c r="B667" s="6">
        <v>1913</v>
      </c>
      <c r="Q667" s="90"/>
      <c r="R667" s="33">
        <f t="shared" si="559"/>
        <v>0</v>
      </c>
      <c r="S667" s="32">
        <f t="shared" si="560"/>
        <v>0</v>
      </c>
      <c r="T667" s="32">
        <f t="shared" si="561"/>
        <v>0</v>
      </c>
      <c r="U667" s="31">
        <f t="shared" si="562"/>
        <v>0</v>
      </c>
      <c r="V667" s="31">
        <f t="shared" si="563"/>
        <v>0</v>
      </c>
      <c r="W667" s="36">
        <f t="shared" si="564"/>
        <v>0</v>
      </c>
      <c r="X667" s="34">
        <v>0.90314241051745558</v>
      </c>
      <c r="Y667" s="34">
        <v>0.7333034807309261</v>
      </c>
      <c r="Z667" s="38">
        <v>0.63773837527238131</v>
      </c>
      <c r="AQ667"/>
    </row>
    <row r="668" spans="1:43">
      <c r="B668" s="6">
        <v>1914</v>
      </c>
      <c r="Q668" s="90"/>
      <c r="R668" s="33">
        <f t="shared" si="559"/>
        <v>0</v>
      </c>
      <c r="S668" s="32">
        <f t="shared" si="560"/>
        <v>0</v>
      </c>
      <c r="T668" s="32">
        <f t="shared" si="561"/>
        <v>0</v>
      </c>
      <c r="U668" s="31">
        <f t="shared" si="562"/>
        <v>0</v>
      </c>
      <c r="V668" s="31">
        <f t="shared" si="563"/>
        <v>0</v>
      </c>
      <c r="W668" s="36">
        <f t="shared" si="564"/>
        <v>0</v>
      </c>
      <c r="X668" s="34">
        <v>0.90314241051745558</v>
      </c>
      <c r="Y668" s="34">
        <v>0.7333034807309261</v>
      </c>
      <c r="Z668" s="38">
        <v>0.65430042055617232</v>
      </c>
      <c r="AQ668"/>
    </row>
    <row r="669" spans="1:43">
      <c r="B669" s="6">
        <v>1915</v>
      </c>
      <c r="Q669" s="90"/>
      <c r="R669" s="33">
        <f t="shared" si="559"/>
        <v>0</v>
      </c>
      <c r="S669" s="32">
        <f t="shared" si="560"/>
        <v>0</v>
      </c>
      <c r="T669" s="32">
        <f t="shared" si="561"/>
        <v>0</v>
      </c>
      <c r="U669" s="31">
        <f t="shared" si="562"/>
        <v>0</v>
      </c>
      <c r="V669" s="31">
        <f t="shared" si="563"/>
        <v>0</v>
      </c>
      <c r="W669" s="36">
        <f t="shared" si="564"/>
        <v>0</v>
      </c>
      <c r="X669" s="34">
        <v>0.90314241051745558</v>
      </c>
      <c r="Y669" s="34">
        <v>0.7333034807309261</v>
      </c>
      <c r="Z669" s="38">
        <v>0.55111112802632034</v>
      </c>
      <c r="AQ669"/>
    </row>
    <row r="670" spans="1:43">
      <c r="B670" s="6">
        <v>1916</v>
      </c>
      <c r="Q670" s="90"/>
      <c r="R670" s="33">
        <f t="shared" si="559"/>
        <v>0</v>
      </c>
      <c r="S670" s="32">
        <f t="shared" si="560"/>
        <v>0</v>
      </c>
      <c r="T670" s="32">
        <f t="shared" si="561"/>
        <v>0</v>
      </c>
      <c r="U670" s="31">
        <f t="shared" si="562"/>
        <v>0</v>
      </c>
      <c r="V670" s="31">
        <f t="shared" si="563"/>
        <v>0</v>
      </c>
      <c r="W670" s="36">
        <f t="shared" si="564"/>
        <v>0</v>
      </c>
      <c r="X670" s="34">
        <v>0.90314241051745558</v>
      </c>
      <c r="Y670" s="34">
        <v>0.7333034807309261</v>
      </c>
      <c r="Z670" s="38">
        <v>0.53595561664066571</v>
      </c>
      <c r="AQ670"/>
    </row>
    <row r="671" spans="1:43">
      <c r="B671" s="6">
        <v>1917</v>
      </c>
      <c r="Q671" s="38">
        <f t="shared" ref="Q671:Q694" si="565">Q471+Q521+Q571+Q621</f>
        <v>0</v>
      </c>
      <c r="R671" s="33">
        <f t="shared" si="559"/>
        <v>0</v>
      </c>
      <c r="S671" s="32">
        <f t="shared" si="560"/>
        <v>0</v>
      </c>
      <c r="T671" s="32">
        <f t="shared" si="561"/>
        <v>0</v>
      </c>
      <c r="U671" s="31">
        <f t="shared" si="562"/>
        <v>0</v>
      </c>
      <c r="V671" s="31">
        <f t="shared" si="563"/>
        <v>0</v>
      </c>
      <c r="W671" s="36">
        <f t="shared" si="564"/>
        <v>0</v>
      </c>
      <c r="X671" s="46">
        <v>0.90314241051745558</v>
      </c>
      <c r="Y671">
        <v>0.7333034807309261</v>
      </c>
      <c r="Z671" s="38">
        <v>0.68456393979820251</v>
      </c>
      <c r="AQ671"/>
    </row>
    <row r="672" spans="1:43">
      <c r="B672" s="6">
        <v>1918</v>
      </c>
      <c r="Q672" s="38">
        <f t="shared" si="565"/>
        <v>0</v>
      </c>
      <c r="R672" s="33">
        <f t="shared" si="559"/>
        <v>0</v>
      </c>
      <c r="S672" s="32">
        <f t="shared" si="560"/>
        <v>0</v>
      </c>
      <c r="T672" s="32">
        <f t="shared" si="561"/>
        <v>0</v>
      </c>
      <c r="U672" s="31">
        <f t="shared" si="562"/>
        <v>0</v>
      </c>
      <c r="V672" s="31">
        <f t="shared" si="563"/>
        <v>0</v>
      </c>
      <c r="W672" s="36">
        <f t="shared" si="564"/>
        <v>0</v>
      </c>
      <c r="X672" s="46">
        <v>0.90525584068325349</v>
      </c>
      <c r="Y672">
        <v>0.7323449630936959</v>
      </c>
      <c r="Z672" s="38">
        <v>1.1049866863756583</v>
      </c>
      <c r="AQ672"/>
    </row>
    <row r="673" spans="2:43">
      <c r="B673" s="6">
        <v>1919</v>
      </c>
      <c r="Q673" s="38">
        <f t="shared" si="565"/>
        <v>0</v>
      </c>
      <c r="R673" s="33">
        <f t="shared" si="559"/>
        <v>0</v>
      </c>
      <c r="S673" s="32">
        <f t="shared" si="560"/>
        <v>0</v>
      </c>
      <c r="T673" s="32">
        <f t="shared" si="561"/>
        <v>0</v>
      </c>
      <c r="U673" s="31">
        <f t="shared" si="562"/>
        <v>0</v>
      </c>
      <c r="V673" s="31">
        <f t="shared" si="563"/>
        <v>0</v>
      </c>
      <c r="W673" s="36">
        <f t="shared" si="564"/>
        <v>0</v>
      </c>
      <c r="X673" s="46">
        <v>0.90295812946435794</v>
      </c>
      <c r="Y673">
        <v>0.73876310423908598</v>
      </c>
      <c r="Z673" s="38">
        <v>1.5447475388595528</v>
      </c>
      <c r="AQ673"/>
    </row>
    <row r="674" spans="2:43">
      <c r="B674" s="6">
        <v>1920</v>
      </c>
      <c r="Q674" s="38">
        <f t="shared" si="565"/>
        <v>0</v>
      </c>
      <c r="R674" s="33">
        <f t="shared" si="559"/>
        <v>0</v>
      </c>
      <c r="S674" s="32">
        <f t="shared" si="560"/>
        <v>0</v>
      </c>
      <c r="T674" s="32">
        <f t="shared" si="561"/>
        <v>0</v>
      </c>
      <c r="U674" s="31">
        <f t="shared" si="562"/>
        <v>0</v>
      </c>
      <c r="V674" s="31">
        <f t="shared" si="563"/>
        <v>0</v>
      </c>
      <c r="W674" s="36">
        <f t="shared" si="564"/>
        <v>0</v>
      </c>
      <c r="X674" s="46">
        <v>0.90673996281518188</v>
      </c>
      <c r="Y674">
        <v>0.74010240322708909</v>
      </c>
      <c r="Z674" s="38">
        <v>1.8801527439944632</v>
      </c>
      <c r="AQ674"/>
    </row>
    <row r="675" spans="2:43">
      <c r="B675" s="6">
        <v>1921</v>
      </c>
      <c r="Q675" s="38">
        <f t="shared" si="565"/>
        <v>0</v>
      </c>
      <c r="R675" s="33">
        <f t="shared" si="559"/>
        <v>0</v>
      </c>
      <c r="S675" s="32">
        <f t="shared" si="560"/>
        <v>0</v>
      </c>
      <c r="T675" s="32">
        <f t="shared" si="561"/>
        <v>0</v>
      </c>
      <c r="U675" s="31">
        <f t="shared" si="562"/>
        <v>0</v>
      </c>
      <c r="V675" s="31">
        <f t="shared" si="563"/>
        <v>0</v>
      </c>
      <c r="W675" s="36">
        <f t="shared" si="564"/>
        <v>0</v>
      </c>
      <c r="X675" s="46">
        <v>0.90674808016290898</v>
      </c>
      <c r="Y675">
        <v>0.74066812399731241</v>
      </c>
      <c r="Z675" s="38">
        <v>1.4863049203994123</v>
      </c>
      <c r="AQ675"/>
    </row>
    <row r="676" spans="2:43">
      <c r="B676" s="6">
        <v>1922</v>
      </c>
      <c r="Q676" s="38">
        <f t="shared" si="565"/>
        <v>0</v>
      </c>
      <c r="R676" s="33">
        <f t="shared" si="559"/>
        <v>0</v>
      </c>
      <c r="S676" s="32">
        <f t="shared" si="560"/>
        <v>0</v>
      </c>
      <c r="T676" s="32">
        <f t="shared" si="561"/>
        <v>0</v>
      </c>
      <c r="U676" s="31">
        <f t="shared" si="562"/>
        <v>0</v>
      </c>
      <c r="V676" s="31">
        <f t="shared" si="563"/>
        <v>0</v>
      </c>
      <c r="W676" s="36">
        <f t="shared" si="564"/>
        <v>0</v>
      </c>
      <c r="X676" s="46">
        <v>0.90636132884829712</v>
      </c>
      <c r="Y676">
        <v>0.73801060970633348</v>
      </c>
      <c r="Z676" s="38">
        <v>1.5268032147053365</v>
      </c>
      <c r="AQ676"/>
    </row>
    <row r="677" spans="2:43">
      <c r="B677" s="6">
        <v>1923</v>
      </c>
      <c r="Q677" s="38">
        <f t="shared" si="565"/>
        <v>0</v>
      </c>
      <c r="R677" s="33">
        <f t="shared" si="559"/>
        <v>0</v>
      </c>
      <c r="S677" s="32">
        <f t="shared" si="560"/>
        <v>0</v>
      </c>
      <c r="T677" s="32">
        <f t="shared" si="561"/>
        <v>0</v>
      </c>
      <c r="U677" s="31">
        <f t="shared" si="562"/>
        <v>0</v>
      </c>
      <c r="V677" s="31">
        <f t="shared" si="563"/>
        <v>0</v>
      </c>
      <c r="W677" s="36">
        <f t="shared" si="564"/>
        <v>0</v>
      </c>
      <c r="X677" s="46">
        <v>0.90754013878098172</v>
      </c>
      <c r="Y677">
        <v>0.73756502341007268</v>
      </c>
      <c r="Z677" s="38">
        <v>1.320771013332976</v>
      </c>
      <c r="AQ677"/>
    </row>
    <row r="678" spans="2:43">
      <c r="B678" s="6">
        <v>1924</v>
      </c>
      <c r="Q678" s="38">
        <f t="shared" si="565"/>
        <v>0</v>
      </c>
      <c r="R678" s="33">
        <f t="shared" si="559"/>
        <v>0</v>
      </c>
      <c r="S678" s="32">
        <f t="shared" si="560"/>
        <v>0</v>
      </c>
      <c r="T678" s="32">
        <f t="shared" si="561"/>
        <v>0</v>
      </c>
      <c r="U678" s="31">
        <f t="shared" si="562"/>
        <v>0</v>
      </c>
      <c r="V678" s="31">
        <f t="shared" si="563"/>
        <v>0</v>
      </c>
      <c r="W678" s="36">
        <f t="shared" si="564"/>
        <v>0</v>
      </c>
      <c r="X678" s="46">
        <v>0.9076494407492548</v>
      </c>
      <c r="Y678">
        <v>0.74122885720114939</v>
      </c>
      <c r="Z678" s="38">
        <v>1.2710060528591232</v>
      </c>
      <c r="AQ678"/>
    </row>
    <row r="679" spans="2:43">
      <c r="B679" s="6">
        <v>1925</v>
      </c>
      <c r="Q679" s="38">
        <f t="shared" si="565"/>
        <v>0</v>
      </c>
      <c r="R679" s="33">
        <f t="shared" si="559"/>
        <v>0</v>
      </c>
      <c r="S679" s="32">
        <f t="shared" si="560"/>
        <v>0</v>
      </c>
      <c r="T679" s="32">
        <f t="shared" si="561"/>
        <v>0</v>
      </c>
      <c r="U679" s="31">
        <f t="shared" si="562"/>
        <v>0</v>
      </c>
      <c r="V679" s="31">
        <f t="shared" si="563"/>
        <v>0</v>
      </c>
      <c r="W679" s="36">
        <f t="shared" si="564"/>
        <v>0</v>
      </c>
      <c r="X679" s="46">
        <v>0.90848046995534171</v>
      </c>
      <c r="Y679">
        <v>0.73909790450017177</v>
      </c>
      <c r="Z679" s="38">
        <v>1.3019376458206051</v>
      </c>
      <c r="AQ679"/>
    </row>
    <row r="680" spans="2:43">
      <c r="B680" s="6">
        <v>1926</v>
      </c>
      <c r="Q680" s="38">
        <f t="shared" si="565"/>
        <v>0</v>
      </c>
      <c r="R680" s="33">
        <f t="shared" si="559"/>
        <v>0</v>
      </c>
      <c r="S680" s="32">
        <f t="shared" si="560"/>
        <v>0</v>
      </c>
      <c r="T680" s="32">
        <f t="shared" si="561"/>
        <v>0</v>
      </c>
      <c r="U680" s="31">
        <f t="shared" si="562"/>
        <v>0</v>
      </c>
      <c r="V680" s="31">
        <f t="shared" si="563"/>
        <v>0</v>
      </c>
      <c r="W680" s="36">
        <f t="shared" si="564"/>
        <v>0</v>
      </c>
      <c r="X680" s="46">
        <v>0.9084325089932902</v>
      </c>
      <c r="Y680">
        <v>0.73884641719166577</v>
      </c>
      <c r="Z680" s="38">
        <v>1.1329959055579617</v>
      </c>
      <c r="AQ680"/>
    </row>
    <row r="681" spans="2:43">
      <c r="B681" s="6">
        <v>1927</v>
      </c>
      <c r="D681">
        <f t="shared" ref="D681:D694" si="566">D481+D531+D581+D631</f>
        <v>3029</v>
      </c>
      <c r="Q681" s="38">
        <f t="shared" si="565"/>
        <v>53123</v>
      </c>
      <c r="R681" s="33">
        <f t="shared" si="559"/>
        <v>2752.2502377405522</v>
      </c>
      <c r="S681" s="32">
        <f t="shared" si="560"/>
        <v>2752.2502377405522</v>
      </c>
      <c r="T681" s="32">
        <f t="shared" si="561"/>
        <v>0</v>
      </c>
      <c r="U681" s="31">
        <f t="shared" si="562"/>
        <v>-2752.2502377405522</v>
      </c>
      <c r="V681" s="31">
        <f t="shared" si="563"/>
        <v>276.74976225944783</v>
      </c>
      <c r="W681" s="36">
        <f t="shared" si="564"/>
        <v>0</v>
      </c>
      <c r="X681" s="46">
        <v>0.90863329076941302</v>
      </c>
      <c r="Y681">
        <v>0.73911192769872525</v>
      </c>
      <c r="Z681" s="38">
        <v>1.3001329483836557</v>
      </c>
      <c r="AQ681"/>
    </row>
    <row r="682" spans="2:43">
      <c r="B682" s="6">
        <v>1928</v>
      </c>
      <c r="D682">
        <f t="shared" si="566"/>
        <v>3724</v>
      </c>
      <c r="E682">
        <f t="shared" ref="E682:P682" si="567">E482+E532+E582+E632</f>
        <v>2181</v>
      </c>
      <c r="F682">
        <f t="shared" si="567"/>
        <v>1773</v>
      </c>
      <c r="G682">
        <f t="shared" si="567"/>
        <v>4080</v>
      </c>
      <c r="H682">
        <f t="shared" si="567"/>
        <v>5708</v>
      </c>
      <c r="I682">
        <f t="shared" si="567"/>
        <v>5966</v>
      </c>
      <c r="J682">
        <f t="shared" si="567"/>
        <v>5822</v>
      </c>
      <c r="K682">
        <f t="shared" si="567"/>
        <v>3502</v>
      </c>
      <c r="L682">
        <f t="shared" si="567"/>
        <v>4335</v>
      </c>
      <c r="M682">
        <f t="shared" si="567"/>
        <v>6156</v>
      </c>
      <c r="N682">
        <f t="shared" si="567"/>
        <v>3729</v>
      </c>
      <c r="O682">
        <f t="shared" si="567"/>
        <v>4443</v>
      </c>
      <c r="P682">
        <f t="shared" si="567"/>
        <v>2128</v>
      </c>
      <c r="Q682" s="38">
        <f t="shared" si="565"/>
        <v>53547</v>
      </c>
      <c r="R682" s="33">
        <f t="shared" si="559"/>
        <v>31665.187727728509</v>
      </c>
      <c r="S682" s="32">
        <f t="shared" si="560"/>
        <v>3383.9006012583104</v>
      </c>
      <c r="T682" s="32">
        <f t="shared" si="561"/>
        <v>2751.2871264701971</v>
      </c>
      <c r="U682" s="31">
        <f t="shared" si="562"/>
        <v>-31665.187727728509</v>
      </c>
      <c r="V682" s="31">
        <f t="shared" si="563"/>
        <v>340.09939874168958</v>
      </c>
      <c r="W682" s="36">
        <f t="shared" si="564"/>
        <v>977.71287352980289</v>
      </c>
      <c r="X682" s="46">
        <v>0.90867363084272568</v>
      </c>
      <c r="Y682">
        <v>0.73780829350233235</v>
      </c>
      <c r="Z682" s="38">
        <v>1.2631916595978265</v>
      </c>
      <c r="AQ682"/>
    </row>
    <row r="683" spans="2:43">
      <c r="B683" s="6">
        <v>1929</v>
      </c>
      <c r="D683">
        <f t="shared" si="566"/>
        <v>4624</v>
      </c>
      <c r="E683">
        <f t="shared" ref="E683:P683" si="568">E483+E533+E583+E633</f>
        <v>2057</v>
      </c>
      <c r="F683">
        <f t="shared" si="568"/>
        <v>3729</v>
      </c>
      <c r="G683">
        <f t="shared" si="568"/>
        <v>4963</v>
      </c>
      <c r="H683">
        <f t="shared" si="568"/>
        <v>5878</v>
      </c>
      <c r="I683">
        <f t="shared" si="568"/>
        <v>6177</v>
      </c>
      <c r="J683">
        <f t="shared" si="568"/>
        <v>4882</v>
      </c>
      <c r="K683">
        <f t="shared" si="568"/>
        <v>4814</v>
      </c>
      <c r="L683">
        <f t="shared" si="568"/>
        <v>4635</v>
      </c>
      <c r="M683">
        <f t="shared" si="568"/>
        <v>8064</v>
      </c>
      <c r="N683">
        <f t="shared" si="568"/>
        <v>4622</v>
      </c>
      <c r="O683">
        <f t="shared" si="568"/>
        <v>3280</v>
      </c>
      <c r="P683">
        <f t="shared" si="568"/>
        <v>2302</v>
      </c>
      <c r="Q683" s="38">
        <f t="shared" si="565"/>
        <v>60027</v>
      </c>
      <c r="R683" s="33">
        <f t="shared" si="559"/>
        <v>35291.770657829657</v>
      </c>
      <c r="S683" s="32">
        <f t="shared" si="560"/>
        <v>4203.5120832029388</v>
      </c>
      <c r="T683" s="32">
        <f t="shared" si="561"/>
        <v>3402.2585746267159</v>
      </c>
      <c r="U683" s="31">
        <f t="shared" si="562"/>
        <v>-35291.770657829657</v>
      </c>
      <c r="V683" s="31">
        <f t="shared" si="563"/>
        <v>420.48791679706119</v>
      </c>
      <c r="W683" s="36">
        <f t="shared" si="564"/>
        <v>1219.7414253732841</v>
      </c>
      <c r="X683" s="46">
        <v>0.90906403183454554</v>
      </c>
      <c r="Y683">
        <v>0.73610094647916835</v>
      </c>
      <c r="Z683" s="38">
        <v>1.2875358503503007</v>
      </c>
      <c r="AQ683"/>
    </row>
    <row r="684" spans="2:43">
      <c r="B684" s="6">
        <v>1930</v>
      </c>
      <c r="D684">
        <f t="shared" si="566"/>
        <v>5511</v>
      </c>
      <c r="E684">
        <f t="shared" ref="E684:P684" si="569">E484+E534+E584+E634</f>
        <v>1494</v>
      </c>
      <c r="F684">
        <f t="shared" si="569"/>
        <v>4193</v>
      </c>
      <c r="G684">
        <f t="shared" si="569"/>
        <v>4528</v>
      </c>
      <c r="H684">
        <f t="shared" si="569"/>
        <v>5349</v>
      </c>
      <c r="I684">
        <f t="shared" si="569"/>
        <v>4940</v>
      </c>
      <c r="J684">
        <f t="shared" si="569"/>
        <v>3789</v>
      </c>
      <c r="K684">
        <f t="shared" si="569"/>
        <v>4677</v>
      </c>
      <c r="L684">
        <f t="shared" si="569"/>
        <v>4043</v>
      </c>
      <c r="M684">
        <f t="shared" si="569"/>
        <v>3045</v>
      </c>
      <c r="N684">
        <f t="shared" si="569"/>
        <v>5191</v>
      </c>
      <c r="O684">
        <f t="shared" si="569"/>
        <v>2993</v>
      </c>
      <c r="P684">
        <f t="shared" si="569"/>
        <v>1746</v>
      </c>
      <c r="Q684" s="38">
        <f t="shared" si="565"/>
        <v>51499</v>
      </c>
      <c r="R684" s="33">
        <f t="shared" si="559"/>
        <v>33107.873729500498</v>
      </c>
      <c r="S684" s="32">
        <f t="shared" si="560"/>
        <v>5015.7767116982986</v>
      </c>
      <c r="T684" s="32">
        <f t="shared" si="561"/>
        <v>3799.0970178021989</v>
      </c>
      <c r="U684" s="31">
        <f t="shared" si="562"/>
        <v>-33107.873729500498</v>
      </c>
      <c r="V684" s="31">
        <f t="shared" si="563"/>
        <v>495.22328830170136</v>
      </c>
      <c r="W684" s="36">
        <f t="shared" si="564"/>
        <v>1391.9029821978011</v>
      </c>
      <c r="X684" s="46">
        <v>0.91013912387920504</v>
      </c>
      <c r="Y684">
        <v>0.73186226503606222</v>
      </c>
      <c r="Z684" s="38">
        <v>1.2354000853908533</v>
      </c>
      <c r="AQ684"/>
    </row>
    <row r="685" spans="2:43">
      <c r="B685" s="6">
        <v>1931</v>
      </c>
      <c r="D685">
        <f t="shared" si="566"/>
        <v>6338</v>
      </c>
      <c r="E685">
        <f t="shared" ref="E685:P685" si="570">E485+E535+E585+E635</f>
        <v>1836</v>
      </c>
      <c r="F685">
        <f t="shared" si="570"/>
        <v>1684</v>
      </c>
      <c r="G685">
        <f t="shared" si="570"/>
        <v>3540</v>
      </c>
      <c r="H685">
        <f t="shared" si="570"/>
        <v>4575</v>
      </c>
      <c r="I685">
        <f t="shared" si="570"/>
        <v>5378</v>
      </c>
      <c r="J685">
        <f t="shared" si="570"/>
        <v>3319</v>
      </c>
      <c r="K685">
        <f t="shared" si="570"/>
        <v>4257</v>
      </c>
      <c r="L685">
        <f t="shared" si="570"/>
        <v>3595</v>
      </c>
      <c r="M685">
        <f t="shared" si="570"/>
        <v>2951</v>
      </c>
      <c r="N685">
        <f t="shared" si="570"/>
        <v>4806</v>
      </c>
      <c r="O685">
        <f t="shared" si="570"/>
        <v>3596</v>
      </c>
      <c r="P685">
        <f t="shared" si="570"/>
        <v>2459</v>
      </c>
      <c r="Q685" s="38">
        <f t="shared" si="565"/>
        <v>48334</v>
      </c>
      <c r="R685" s="33">
        <f t="shared" si="559"/>
        <v>29609.553170210889</v>
      </c>
      <c r="S685" s="32">
        <f t="shared" si="560"/>
        <v>5770.982004625951</v>
      </c>
      <c r="T685" s="32">
        <f t="shared" si="561"/>
        <v>3506.5711655849382</v>
      </c>
      <c r="U685" s="31">
        <f t="shared" si="562"/>
        <v>-29609.553170210889</v>
      </c>
      <c r="V685" s="31">
        <f t="shared" si="563"/>
        <v>567.01799537404895</v>
      </c>
      <c r="W685" s="36">
        <f t="shared" si="564"/>
        <v>1299.4288344150618</v>
      </c>
      <c r="X685" s="46">
        <v>0.91053676311548615</v>
      </c>
      <c r="Y685">
        <v>0.72962362995941288</v>
      </c>
      <c r="Z685" s="38">
        <v>1.0334601721723666</v>
      </c>
      <c r="AQ685"/>
    </row>
    <row r="686" spans="2:43">
      <c r="B686" s="6">
        <v>1932</v>
      </c>
      <c r="D686">
        <f t="shared" si="566"/>
        <v>6116</v>
      </c>
      <c r="E686">
        <f t="shared" ref="E686:P686" si="571">E486+E536+E586+E636</f>
        <v>1890</v>
      </c>
      <c r="F686">
        <f t="shared" si="571"/>
        <v>1537</v>
      </c>
      <c r="G686">
        <f t="shared" si="571"/>
        <v>3668</v>
      </c>
      <c r="H686">
        <f t="shared" si="571"/>
        <v>4902</v>
      </c>
      <c r="I686">
        <f t="shared" si="571"/>
        <v>4510</v>
      </c>
      <c r="J686">
        <f t="shared" si="571"/>
        <v>3180</v>
      </c>
      <c r="K686">
        <f t="shared" si="571"/>
        <v>5359</v>
      </c>
      <c r="L686">
        <f t="shared" si="571"/>
        <v>3394</v>
      </c>
      <c r="M686">
        <f t="shared" si="571"/>
        <v>2680</v>
      </c>
      <c r="N686">
        <f t="shared" si="571"/>
        <v>3000</v>
      </c>
      <c r="O686">
        <f t="shared" si="571"/>
        <v>3215</v>
      </c>
      <c r="P686">
        <f t="shared" si="571"/>
        <v>1258</v>
      </c>
      <c r="Q686" s="38">
        <f t="shared" si="565"/>
        <v>44709</v>
      </c>
      <c r="R686" s="33">
        <f t="shared" si="559"/>
        <v>27455.463437230086</v>
      </c>
      <c r="S686" s="32">
        <f t="shared" si="560"/>
        <v>5575.2511733357187</v>
      </c>
      <c r="T686" s="32">
        <f t="shared" si="561"/>
        <v>2193.2122638943711</v>
      </c>
      <c r="U686" s="31">
        <f t="shared" si="562"/>
        <v>-27455.463437230086</v>
      </c>
      <c r="V686" s="31">
        <f t="shared" si="563"/>
        <v>540.7488266642813</v>
      </c>
      <c r="W686" s="36">
        <f t="shared" si="564"/>
        <v>806.78773610562894</v>
      </c>
      <c r="X686" s="46">
        <v>0.91158456071545435</v>
      </c>
      <c r="Y686">
        <v>0.73107075463145699</v>
      </c>
      <c r="Z686" s="38">
        <v>0.918367094636798</v>
      </c>
      <c r="AQ686"/>
    </row>
    <row r="687" spans="2:43">
      <c r="B687" s="6">
        <v>1933</v>
      </c>
      <c r="D687">
        <f t="shared" si="566"/>
        <v>6886.8</v>
      </c>
      <c r="E687">
        <f t="shared" ref="E687:P687" si="572">E487+E537+E587+E637</f>
        <v>1028.3999999999999</v>
      </c>
      <c r="F687">
        <f t="shared" si="572"/>
        <v>2344.1000000000004</v>
      </c>
      <c r="G687">
        <f t="shared" si="572"/>
        <v>4356.7999999999993</v>
      </c>
      <c r="H687">
        <f t="shared" si="572"/>
        <v>8791.7000000000007</v>
      </c>
      <c r="I687">
        <f t="shared" si="572"/>
        <v>9543.5</v>
      </c>
      <c r="J687">
        <f t="shared" si="572"/>
        <v>5804.5</v>
      </c>
      <c r="K687">
        <f t="shared" si="572"/>
        <v>1938</v>
      </c>
      <c r="L687">
        <f t="shared" si="572"/>
        <v>2811.6</v>
      </c>
      <c r="M687">
        <f t="shared" si="572"/>
        <v>7685.5999999999995</v>
      </c>
      <c r="N687">
        <f t="shared" si="572"/>
        <v>8103.9999999999991</v>
      </c>
      <c r="O687">
        <f t="shared" si="572"/>
        <v>7001.7</v>
      </c>
      <c r="P687">
        <f t="shared" si="572"/>
        <v>2984</v>
      </c>
      <c r="Q687" s="38">
        <f t="shared" si="565"/>
        <v>69280.699999999983</v>
      </c>
      <c r="R687" s="33">
        <f t="shared" si="559"/>
        <v>44071.253841841084</v>
      </c>
      <c r="S687" s="32">
        <f t="shared" si="560"/>
        <v>6284.1148085131326</v>
      </c>
      <c r="T687" s="32">
        <f t="shared" si="561"/>
        <v>5918.1390333279514</v>
      </c>
      <c r="U687" s="31">
        <f t="shared" si="562"/>
        <v>-44071.253841841084</v>
      </c>
      <c r="V687" s="31">
        <f t="shared" si="563"/>
        <v>602.68519148686755</v>
      </c>
      <c r="W687" s="36">
        <f t="shared" si="564"/>
        <v>2185.8609666720477</v>
      </c>
      <c r="X687" s="46">
        <v>0.91248690371625896</v>
      </c>
      <c r="Y687">
        <v>0.73027381951233372</v>
      </c>
      <c r="Z687" s="38">
        <v>0.91838206847484538</v>
      </c>
      <c r="AQ687"/>
    </row>
    <row r="688" spans="2:43">
      <c r="B688" s="6">
        <v>1934</v>
      </c>
      <c r="D688">
        <f t="shared" si="566"/>
        <v>6982.4000000000005</v>
      </c>
      <c r="E688">
        <f t="shared" ref="E688:P688" si="573">E488+E538+E588+E638</f>
        <v>1044</v>
      </c>
      <c r="F688">
        <f t="shared" si="573"/>
        <v>2351.4</v>
      </c>
      <c r="G688">
        <f t="shared" si="573"/>
        <v>4363.0999999999995</v>
      </c>
      <c r="H688">
        <f t="shared" si="573"/>
        <v>8916.5</v>
      </c>
      <c r="I688">
        <f t="shared" si="573"/>
        <v>9595.4</v>
      </c>
      <c r="J688">
        <f t="shared" si="573"/>
        <v>5894.3</v>
      </c>
      <c r="K688">
        <f t="shared" si="573"/>
        <v>1983.8</v>
      </c>
      <c r="L688">
        <f t="shared" si="573"/>
        <v>2789</v>
      </c>
      <c r="M688">
        <f t="shared" si="573"/>
        <v>7766.9</v>
      </c>
      <c r="N688">
        <f t="shared" si="573"/>
        <v>8239.7999999999993</v>
      </c>
      <c r="O688">
        <f t="shared" si="573"/>
        <v>6947.5</v>
      </c>
      <c r="P688">
        <f t="shared" si="573"/>
        <v>3061.7999999999997</v>
      </c>
      <c r="Q688" s="38">
        <f t="shared" si="565"/>
        <v>69935.899999999994</v>
      </c>
      <c r="R688" s="33">
        <f t="shared" si="559"/>
        <v>44577.388802375121</v>
      </c>
      <c r="S688" s="32">
        <f t="shared" si="560"/>
        <v>6379.1883227203089</v>
      </c>
      <c r="T688" s="32">
        <f t="shared" si="561"/>
        <v>6033.5004796548128</v>
      </c>
      <c r="U688" s="31">
        <f t="shared" si="562"/>
        <v>-44577.388802375121</v>
      </c>
      <c r="V688" s="31">
        <f t="shared" si="563"/>
        <v>603.21167727969168</v>
      </c>
      <c r="W688" s="36">
        <f t="shared" si="564"/>
        <v>2206.2995203451865</v>
      </c>
      <c r="X688" s="46">
        <v>0.91360969333184983</v>
      </c>
      <c r="Y688">
        <v>0.73223870478104003</v>
      </c>
      <c r="Z688" s="38">
        <v>0.9400677156460554</v>
      </c>
      <c r="AQ688"/>
    </row>
    <row r="689" spans="1:75">
      <c r="B689" s="6">
        <v>1935</v>
      </c>
      <c r="D689">
        <f t="shared" si="566"/>
        <v>6651.1</v>
      </c>
      <c r="E689">
        <f t="shared" ref="E689:P689" si="574">E489+E539+E589+E639</f>
        <v>1119.7</v>
      </c>
      <c r="F689">
        <f t="shared" si="574"/>
        <v>2686.7</v>
      </c>
      <c r="G689">
        <f t="shared" si="574"/>
        <v>4414.7</v>
      </c>
      <c r="H689">
        <f t="shared" si="574"/>
        <v>9388.5</v>
      </c>
      <c r="I689">
        <f t="shared" si="574"/>
        <v>9755.1999999999989</v>
      </c>
      <c r="J689">
        <f t="shared" si="574"/>
        <v>8802.9</v>
      </c>
      <c r="K689">
        <f t="shared" si="574"/>
        <v>3690.9</v>
      </c>
      <c r="L689">
        <f t="shared" si="574"/>
        <v>2933.5</v>
      </c>
      <c r="M689">
        <f t="shared" si="574"/>
        <v>7389.2999999999993</v>
      </c>
      <c r="N689">
        <f t="shared" si="574"/>
        <v>8283.2999999999993</v>
      </c>
      <c r="O689">
        <f t="shared" si="574"/>
        <v>7047.4</v>
      </c>
      <c r="P689">
        <f t="shared" si="574"/>
        <v>3561</v>
      </c>
      <c r="Q689" s="38">
        <f t="shared" si="565"/>
        <v>75724.200000000012</v>
      </c>
      <c r="R689" s="33">
        <f t="shared" si="559"/>
        <v>48331.401351243643</v>
      </c>
      <c r="S689" s="32">
        <f t="shared" si="560"/>
        <v>6089.6088506698752</v>
      </c>
      <c r="T689" s="32">
        <f t="shared" si="561"/>
        <v>6074.0925005737708</v>
      </c>
      <c r="U689" s="31">
        <f t="shared" si="562"/>
        <v>-48331.401351243643</v>
      </c>
      <c r="V689" s="31">
        <f t="shared" si="563"/>
        <v>561.49114933012515</v>
      </c>
      <c r="W689" s="36">
        <f t="shared" si="564"/>
        <v>2209.2074994262284</v>
      </c>
      <c r="X689" s="46">
        <v>0.9155792050442596</v>
      </c>
      <c r="Y689">
        <v>0.73329379602015754</v>
      </c>
      <c r="Z689" s="38">
        <v>1</v>
      </c>
      <c r="AQ689"/>
    </row>
    <row r="690" spans="1:75">
      <c r="B690" s="6">
        <v>1936</v>
      </c>
      <c r="D690">
        <f t="shared" si="566"/>
        <v>7035.2000000000007</v>
      </c>
      <c r="E690">
        <f t="shared" ref="E690:P690" si="575">E490+E540+E590+E640</f>
        <v>975.59999999999991</v>
      </c>
      <c r="F690">
        <f t="shared" si="575"/>
        <v>2718.1</v>
      </c>
      <c r="G690">
        <f t="shared" si="575"/>
        <v>4419.0999999999995</v>
      </c>
      <c r="H690">
        <f t="shared" si="575"/>
        <v>10645.1</v>
      </c>
      <c r="I690">
        <f t="shared" si="575"/>
        <v>9439.7000000000007</v>
      </c>
      <c r="J690">
        <f t="shared" si="575"/>
        <v>8116.3000000000011</v>
      </c>
      <c r="K690">
        <f t="shared" si="575"/>
        <v>3861</v>
      </c>
      <c r="L690">
        <f t="shared" si="575"/>
        <v>2913.4</v>
      </c>
      <c r="M690">
        <f t="shared" si="575"/>
        <v>7462.0000000000009</v>
      </c>
      <c r="N690">
        <f t="shared" si="575"/>
        <v>6751.0999999999995</v>
      </c>
      <c r="O690">
        <f t="shared" si="575"/>
        <v>7293</v>
      </c>
      <c r="P690">
        <f t="shared" si="575"/>
        <v>3667.2999999999997</v>
      </c>
      <c r="Q690" s="38">
        <f t="shared" si="565"/>
        <v>75296.900000000009</v>
      </c>
      <c r="R690" s="33">
        <f t="shared" si="559"/>
        <v>47725.375848021722</v>
      </c>
      <c r="S690" s="32">
        <f t="shared" si="560"/>
        <v>6457.4361035625025</v>
      </c>
      <c r="T690" s="32">
        <f t="shared" si="561"/>
        <v>4954.0397444592172</v>
      </c>
      <c r="U690" s="31">
        <f t="shared" si="562"/>
        <v>-47725.375848021722</v>
      </c>
      <c r="V690" s="31">
        <f t="shared" si="563"/>
        <v>577.76389643749826</v>
      </c>
      <c r="W690" s="36">
        <f t="shared" si="564"/>
        <v>1797.0602555407822</v>
      </c>
      <c r="X690" s="46">
        <v>0.91787527057688512</v>
      </c>
      <c r="Y690">
        <v>0.73381222977873495</v>
      </c>
      <c r="Z690" s="38">
        <v>1.0386322320998254</v>
      </c>
      <c r="AQ690"/>
    </row>
    <row r="691" spans="1:75">
      <c r="B691" s="6">
        <v>1937</v>
      </c>
      <c r="D691">
        <f t="shared" si="566"/>
        <v>10155.299999999999</v>
      </c>
      <c r="E691">
        <f t="shared" ref="E691:P691" si="576">E491+E541+E591+E641</f>
        <v>1180.1000000000001</v>
      </c>
      <c r="F691">
        <f t="shared" si="576"/>
        <v>4034.1000000000004</v>
      </c>
      <c r="G691">
        <f t="shared" si="576"/>
        <v>4648.8</v>
      </c>
      <c r="H691">
        <f t="shared" si="576"/>
        <v>9755.1999999999989</v>
      </c>
      <c r="I691">
        <f t="shared" si="576"/>
        <v>9887.8000000000011</v>
      </c>
      <c r="J691">
        <f t="shared" si="576"/>
        <v>7553.7</v>
      </c>
      <c r="K691">
        <f t="shared" si="576"/>
        <v>4013</v>
      </c>
      <c r="L691">
        <f t="shared" si="576"/>
        <v>2597.8000000000002</v>
      </c>
      <c r="M691">
        <f t="shared" si="576"/>
        <v>7775.5999999999995</v>
      </c>
      <c r="N691">
        <f t="shared" si="576"/>
        <v>6878.3</v>
      </c>
      <c r="O691">
        <f t="shared" si="576"/>
        <v>8701.5</v>
      </c>
      <c r="P691">
        <f t="shared" si="576"/>
        <v>4181.4000000000005</v>
      </c>
      <c r="Q691" s="38">
        <f t="shared" si="565"/>
        <v>81362.600000000006</v>
      </c>
      <c r="R691" s="33">
        <f t="shared" si="559"/>
        <v>51434.338340313814</v>
      </c>
      <c r="S691" s="32">
        <f t="shared" si="560"/>
        <v>9325.1554717401923</v>
      </c>
      <c r="T691" s="32">
        <f t="shared" si="561"/>
        <v>5049.4828685736265</v>
      </c>
      <c r="U691" s="31">
        <f t="shared" si="562"/>
        <v>-51434.338340313814</v>
      </c>
      <c r="V691" s="31">
        <f t="shared" si="563"/>
        <v>830.14452825980698</v>
      </c>
      <c r="W691" s="36">
        <f t="shared" si="564"/>
        <v>1828.8171314263736</v>
      </c>
      <c r="X691" s="46">
        <v>0.91825504630490407</v>
      </c>
      <c r="Y691">
        <v>0.73411785885663994</v>
      </c>
      <c r="Z691" s="38">
        <v>1.2424171719599746</v>
      </c>
      <c r="AQ691"/>
    </row>
    <row r="692" spans="1:75">
      <c r="B692" s="6">
        <v>1938</v>
      </c>
      <c r="D692">
        <f t="shared" si="566"/>
        <v>10620.4</v>
      </c>
      <c r="E692">
        <f t="shared" ref="E692:P692" si="577">E492+E542+E592+E642</f>
        <v>1347.2000000000003</v>
      </c>
      <c r="F692">
        <f t="shared" si="577"/>
        <v>2847.2000000000003</v>
      </c>
      <c r="G692">
        <f t="shared" si="577"/>
        <v>4406.2749999999996</v>
      </c>
      <c r="H692">
        <f t="shared" si="577"/>
        <v>10174.799999999999</v>
      </c>
      <c r="I692">
        <f t="shared" si="577"/>
        <v>11830.800000000001</v>
      </c>
      <c r="J692">
        <f t="shared" si="577"/>
        <v>8073.8</v>
      </c>
      <c r="K692">
        <f t="shared" si="577"/>
        <v>4852.3</v>
      </c>
      <c r="L692">
        <f t="shared" si="577"/>
        <v>3391.1999999999994</v>
      </c>
      <c r="M692">
        <f t="shared" si="577"/>
        <v>8279.5</v>
      </c>
      <c r="N692">
        <f t="shared" si="577"/>
        <v>7708.4000000000005</v>
      </c>
      <c r="O692">
        <f t="shared" si="577"/>
        <v>9720.6</v>
      </c>
      <c r="P692">
        <f t="shared" si="577"/>
        <v>5709.5</v>
      </c>
      <c r="Q692" s="38">
        <f t="shared" si="565"/>
        <v>88961.975000000006</v>
      </c>
      <c r="R692" s="33">
        <f t="shared" si="559"/>
        <v>54137.362658973951</v>
      </c>
      <c r="S692" s="32">
        <f t="shared" si="560"/>
        <v>9758.5907528052394</v>
      </c>
      <c r="T692" s="32">
        <f t="shared" si="561"/>
        <v>5698.6969061687023</v>
      </c>
      <c r="U692" s="31">
        <f t="shared" si="562"/>
        <v>-54137.362658973951</v>
      </c>
      <c r="V692" s="31">
        <f t="shared" si="563"/>
        <v>861.80924719476025</v>
      </c>
      <c r="W692" s="36">
        <f t="shared" si="564"/>
        <v>2009.7030938312982</v>
      </c>
      <c r="X692" s="46">
        <v>0.91885340974023955</v>
      </c>
      <c r="Y692">
        <v>0.73928401564120982</v>
      </c>
      <c r="Z692" s="38">
        <v>1.435213253748026</v>
      </c>
      <c r="AQ692"/>
    </row>
    <row r="693" spans="1:75">
      <c r="B693" s="6">
        <v>1939</v>
      </c>
      <c r="D693">
        <f t="shared" si="566"/>
        <v>17020.399999999998</v>
      </c>
      <c r="E693">
        <f t="shared" ref="E693:P693" si="578">E493+E543+E593+E643</f>
        <v>1261.1000000000001</v>
      </c>
      <c r="F693">
        <f t="shared" si="578"/>
        <v>4058.1000000000004</v>
      </c>
      <c r="G693">
        <f t="shared" si="578"/>
        <v>5532.2</v>
      </c>
      <c r="H693">
        <f t="shared" si="578"/>
        <v>14191.800000000001</v>
      </c>
      <c r="I693">
        <f t="shared" si="578"/>
        <v>13595.1</v>
      </c>
      <c r="J693">
        <f t="shared" si="578"/>
        <v>11530.5</v>
      </c>
      <c r="K693">
        <f t="shared" si="578"/>
        <v>6766.7</v>
      </c>
      <c r="L693">
        <f t="shared" si="578"/>
        <v>3583.2</v>
      </c>
      <c r="M693">
        <f t="shared" si="578"/>
        <v>7723.4</v>
      </c>
      <c r="N693">
        <f t="shared" si="578"/>
        <v>9407.9</v>
      </c>
      <c r="O693">
        <f t="shared" si="578"/>
        <v>11788.8</v>
      </c>
      <c r="P693">
        <f t="shared" si="578"/>
        <v>6637.3</v>
      </c>
      <c r="Q693" s="38">
        <f t="shared" si="565"/>
        <v>113096.50000000001</v>
      </c>
      <c r="R693" s="33">
        <f t="shared" si="559"/>
        <v>72807.281855671943</v>
      </c>
      <c r="S693" s="32">
        <f t="shared" si="560"/>
        <v>15662.968404099673</v>
      </c>
      <c r="T693" s="32">
        <f t="shared" si="561"/>
        <v>6975.5134515722539</v>
      </c>
      <c r="U693" s="31">
        <f t="shared" si="562"/>
        <v>-72807.281855671943</v>
      </c>
      <c r="V693" s="31">
        <f t="shared" si="563"/>
        <v>1357.4315959003252</v>
      </c>
      <c r="W693" s="36">
        <f t="shared" si="564"/>
        <v>2432.3865484277458</v>
      </c>
      <c r="X693" s="46">
        <v>0.92024678645035807</v>
      </c>
      <c r="Y693">
        <v>0.74145276327046994</v>
      </c>
      <c r="Z693" s="38">
        <v>1.7944677700994704</v>
      </c>
      <c r="AQ693"/>
    </row>
    <row r="694" spans="1:75">
      <c r="B694" s="6">
        <v>1940</v>
      </c>
      <c r="D694">
        <f t="shared" si="566"/>
        <v>16717.600000000002</v>
      </c>
      <c r="E694">
        <f t="shared" ref="E694:P694" si="579">E494+E544+E594+E644</f>
        <v>2581.8000000000002</v>
      </c>
      <c r="F694">
        <f t="shared" si="579"/>
        <v>4338.8</v>
      </c>
      <c r="G694">
        <f t="shared" si="579"/>
        <v>5404.3</v>
      </c>
      <c r="H694">
        <f t="shared" si="579"/>
        <v>13854.199999999999</v>
      </c>
      <c r="I694">
        <f t="shared" si="579"/>
        <v>15621.7</v>
      </c>
      <c r="J694">
        <f t="shared" si="579"/>
        <v>11745.1</v>
      </c>
      <c r="K694">
        <f t="shared" si="579"/>
        <v>10384.200000000001</v>
      </c>
      <c r="L694">
        <f t="shared" si="579"/>
        <v>4391.3</v>
      </c>
      <c r="M694">
        <f t="shared" si="579"/>
        <v>10704.2</v>
      </c>
      <c r="N694">
        <f t="shared" si="579"/>
        <v>11513.5</v>
      </c>
      <c r="O694">
        <f t="shared" si="579"/>
        <v>12537.6</v>
      </c>
      <c r="P694">
        <f t="shared" si="579"/>
        <v>6698.4</v>
      </c>
      <c r="Q694" s="38">
        <f t="shared" si="565"/>
        <v>126492.69999999998</v>
      </c>
      <c r="R694" s="33">
        <f t="shared" si="559"/>
        <v>75524.070098965094</v>
      </c>
      <c r="S694" s="32">
        <f t="shared" si="560"/>
        <v>13403.538935052031</v>
      </c>
      <c r="T694" s="32">
        <f t="shared" si="561"/>
        <v>8574.6311639130599</v>
      </c>
      <c r="U694" s="31">
        <f t="shared" si="562"/>
        <v>-75524.070098965094</v>
      </c>
      <c r="V694" s="31">
        <f t="shared" si="563"/>
        <v>3314.0610649479713</v>
      </c>
      <c r="W694" s="36">
        <f t="shared" si="564"/>
        <v>2938.8688360869401</v>
      </c>
      <c r="X694">
        <v>0.80176215096975811</v>
      </c>
      <c r="Y694">
        <v>0.744745834360799</v>
      </c>
      <c r="Z694" s="38">
        <v>2.1471327688362272</v>
      </c>
      <c r="AQ694"/>
    </row>
    <row r="695" spans="1:75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84"/>
      <c r="R695" s="30"/>
      <c r="S695" s="30"/>
      <c r="T695" s="30"/>
      <c r="U695" s="30"/>
      <c r="V695" s="30"/>
      <c r="W695" s="30"/>
      <c r="X695">
        <v>8.0196009623455897E-2</v>
      </c>
      <c r="AQ695"/>
    </row>
    <row r="696" spans="1:75">
      <c r="B696" s="6">
        <v>1955</v>
      </c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83"/>
      <c r="R696" s="10"/>
      <c r="S696" s="10"/>
      <c r="T696" s="10"/>
      <c r="U696" s="10"/>
      <c r="V696" s="10"/>
      <c r="W696" s="10"/>
      <c r="X696">
        <v>7.5696824393495427E-2</v>
      </c>
      <c r="AQ696"/>
    </row>
    <row r="697" spans="1:75">
      <c r="B697" s="6">
        <v>1956</v>
      </c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83"/>
      <c r="R697" s="10"/>
      <c r="S697" s="10"/>
      <c r="T697" s="10"/>
      <c r="U697" s="10"/>
      <c r="V697" s="10"/>
      <c r="W697" s="10"/>
      <c r="AQ697"/>
    </row>
    <row r="698" spans="1:75">
      <c r="B698" s="6">
        <v>1957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83"/>
      <c r="R698" s="10"/>
      <c r="S698" s="10"/>
      <c r="T698" s="10"/>
      <c r="U698" s="10"/>
      <c r="V698" s="10"/>
      <c r="W698" s="10"/>
      <c r="AQ698"/>
    </row>
    <row r="699" spans="1:75">
      <c r="B699" s="6">
        <v>1958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83"/>
      <c r="R699" s="10"/>
      <c r="S699" s="10"/>
      <c r="T699" s="10"/>
      <c r="U699" s="10"/>
      <c r="V699" s="10"/>
      <c r="W699" s="10"/>
      <c r="AQ699"/>
    </row>
    <row r="700" spans="1:75">
      <c r="B700" s="6">
        <v>1958</v>
      </c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83"/>
      <c r="R700" s="10"/>
      <c r="S700" s="10"/>
      <c r="T700" s="10"/>
      <c r="U700" s="10"/>
      <c r="V700" s="10"/>
      <c r="W700" s="10"/>
      <c r="AQ700"/>
    </row>
    <row r="701" spans="1:75">
      <c r="B701" s="7">
        <v>1960</v>
      </c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85"/>
      <c r="R701" s="11"/>
      <c r="S701" s="11"/>
      <c r="T701" s="11"/>
      <c r="U701" s="11"/>
      <c r="V701" s="11"/>
      <c r="W701" s="11"/>
      <c r="AQ701"/>
    </row>
    <row r="704" spans="1:75">
      <c r="A704" s="48"/>
      <c r="AF704" s="48"/>
      <c r="BS704" s="48"/>
      <c r="BT704" s="48"/>
      <c r="BU704" s="48"/>
      <c r="BV704" s="48"/>
      <c r="BW704" s="48"/>
    </row>
    <row r="705" spans="1:75" s="48" customFormat="1">
      <c r="A705"/>
      <c r="Q705" s="38"/>
      <c r="AF705"/>
      <c r="AQ705" s="38"/>
      <c r="BS705"/>
      <c r="BT705"/>
      <c r="BU705"/>
      <c r="BV705"/>
      <c r="BW705"/>
    </row>
    <row r="712" spans="1:75">
      <c r="B712" t="s">
        <v>147</v>
      </c>
      <c r="C712" t="s">
        <v>154</v>
      </c>
      <c r="D712" s="106" t="s">
        <v>75</v>
      </c>
      <c r="E712" s="38"/>
      <c r="F712" s="38" t="s">
        <v>80</v>
      </c>
      <c r="H712" t="s">
        <v>47</v>
      </c>
      <c r="AQ712"/>
    </row>
    <row r="713" spans="1:75">
      <c r="B713" s="13"/>
      <c r="C713" s="82" t="s">
        <v>49</v>
      </c>
      <c r="D713" s="82"/>
      <c r="E713" s="82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82"/>
      <c r="R713" s="13" t="s">
        <v>55</v>
      </c>
      <c r="S713" s="14"/>
      <c r="T713" s="15"/>
      <c r="U713" s="14" t="s">
        <v>56</v>
      </c>
      <c r="V713" s="14"/>
      <c r="W713" s="15"/>
      <c r="AQ713"/>
    </row>
    <row r="714" spans="1:75">
      <c r="A714" s="37"/>
      <c r="B714" s="1"/>
      <c r="C714" s="28" t="s">
        <v>14</v>
      </c>
      <c r="D714" s="28" t="s">
        <v>0</v>
      </c>
      <c r="E714" s="28" t="s">
        <v>1</v>
      </c>
      <c r="F714" s="1" t="s">
        <v>2</v>
      </c>
      <c r="G714" s="1" t="s">
        <v>3</v>
      </c>
      <c r="H714" s="1" t="s">
        <v>4</v>
      </c>
      <c r="I714" s="1" t="s">
        <v>5</v>
      </c>
      <c r="J714" s="1" t="s">
        <v>6</v>
      </c>
      <c r="K714" s="1" t="s">
        <v>7</v>
      </c>
      <c r="L714" s="1" t="s">
        <v>8</v>
      </c>
      <c r="M714" s="1" t="s">
        <v>9</v>
      </c>
      <c r="N714" s="1" t="s">
        <v>10</v>
      </c>
      <c r="O714" s="1" t="s">
        <v>11</v>
      </c>
      <c r="P714" s="1" t="s">
        <v>12</v>
      </c>
      <c r="Q714" s="28"/>
      <c r="R714" s="8" t="s">
        <v>13</v>
      </c>
      <c r="S714" s="8" t="s">
        <v>50</v>
      </c>
      <c r="T714" s="8" t="s">
        <v>51</v>
      </c>
      <c r="U714" s="8" t="s">
        <v>52</v>
      </c>
      <c r="V714" s="8" t="s">
        <v>53</v>
      </c>
      <c r="W714" s="8" t="s">
        <v>54</v>
      </c>
      <c r="AQ714"/>
    </row>
    <row r="715" spans="1:75">
      <c r="B715" s="5">
        <v>1911</v>
      </c>
      <c r="C715" s="38"/>
      <c r="D715" s="38"/>
      <c r="E715" s="38"/>
      <c r="Q715" s="90"/>
      <c r="R715" s="33">
        <f t="shared" ref="R715:R744" si="580">SUM(E715:J715)+S715+T715</f>
        <v>0</v>
      </c>
      <c r="S715" s="32">
        <f t="shared" ref="S715:S744" si="581">D715*$X715</f>
        <v>0</v>
      </c>
      <c r="T715" s="32">
        <f t="shared" ref="T715:T744" si="582">N715*$Y715</f>
        <v>0</v>
      </c>
      <c r="U715" s="31">
        <f t="shared" ref="U715:U744" si="583">C715-R715</f>
        <v>0</v>
      </c>
      <c r="V715" s="31">
        <f t="shared" ref="V715:V744" si="584">D715-S715</f>
        <v>0</v>
      </c>
      <c r="W715" s="36">
        <f t="shared" ref="W715:W744" si="585">N715-T715</f>
        <v>0</v>
      </c>
      <c r="X715" s="34">
        <v>0.90314241051745558</v>
      </c>
      <c r="Y715" s="34">
        <v>0.7333034807309261</v>
      </c>
      <c r="Z715" s="38">
        <v>0.55587714915230824</v>
      </c>
      <c r="AQ715"/>
    </row>
    <row r="716" spans="1:75">
      <c r="B716" s="6">
        <v>1912</v>
      </c>
      <c r="Q716" s="90"/>
      <c r="R716" s="33">
        <f t="shared" si="580"/>
        <v>0</v>
      </c>
      <c r="S716" s="32">
        <f t="shared" si="581"/>
        <v>0</v>
      </c>
      <c r="T716" s="32">
        <f t="shared" si="582"/>
        <v>0</v>
      </c>
      <c r="U716" s="31">
        <f t="shared" si="583"/>
        <v>0</v>
      </c>
      <c r="V716" s="31">
        <f t="shared" si="584"/>
        <v>0</v>
      </c>
      <c r="W716" s="36">
        <f t="shared" si="585"/>
        <v>0</v>
      </c>
      <c r="X716" s="34">
        <v>0.90314241051745558</v>
      </c>
      <c r="Y716" s="34">
        <v>0.7333034807309261</v>
      </c>
      <c r="Z716" s="38">
        <v>0.63442790535518445</v>
      </c>
      <c r="AQ716"/>
    </row>
    <row r="717" spans="1:75">
      <c r="B717" s="6">
        <v>1913</v>
      </c>
      <c r="Q717" s="90"/>
      <c r="R717" s="33">
        <f t="shared" si="580"/>
        <v>0</v>
      </c>
      <c r="S717" s="32">
        <f t="shared" si="581"/>
        <v>0</v>
      </c>
      <c r="T717" s="32">
        <f t="shared" si="582"/>
        <v>0</v>
      </c>
      <c r="U717" s="31">
        <f t="shared" si="583"/>
        <v>0</v>
      </c>
      <c r="V717" s="31">
        <f t="shared" si="584"/>
        <v>0</v>
      </c>
      <c r="W717" s="36">
        <f t="shared" si="585"/>
        <v>0</v>
      </c>
      <c r="X717" s="34">
        <v>0.90314241051745558</v>
      </c>
      <c r="Y717" s="34">
        <v>0.7333034807309261</v>
      </c>
      <c r="Z717" s="38">
        <v>0.63773837527238131</v>
      </c>
      <c r="AQ717"/>
    </row>
    <row r="718" spans="1:75">
      <c r="B718" s="6">
        <v>1914</v>
      </c>
      <c r="Q718" s="90"/>
      <c r="R718" s="33">
        <f t="shared" si="580"/>
        <v>0</v>
      </c>
      <c r="S718" s="32">
        <f t="shared" si="581"/>
        <v>0</v>
      </c>
      <c r="T718" s="32">
        <f t="shared" si="582"/>
        <v>0</v>
      </c>
      <c r="U718" s="31">
        <f t="shared" si="583"/>
        <v>0</v>
      </c>
      <c r="V718" s="31">
        <f t="shared" si="584"/>
        <v>0</v>
      </c>
      <c r="W718" s="36">
        <f t="shared" si="585"/>
        <v>0</v>
      </c>
      <c r="X718" s="34">
        <v>0.90314241051745558</v>
      </c>
      <c r="Y718" s="34">
        <v>0.7333034807309261</v>
      </c>
      <c r="Z718" s="38">
        <v>0.65430042055617232</v>
      </c>
      <c r="AQ718"/>
    </row>
    <row r="719" spans="1:75">
      <c r="B719" s="6">
        <v>1915</v>
      </c>
      <c r="Q719" s="90"/>
      <c r="R719" s="33">
        <f t="shared" si="580"/>
        <v>0</v>
      </c>
      <c r="S719" s="32">
        <f t="shared" si="581"/>
        <v>0</v>
      </c>
      <c r="T719" s="32">
        <f t="shared" si="582"/>
        <v>0</v>
      </c>
      <c r="U719" s="31">
        <f t="shared" si="583"/>
        <v>0</v>
      </c>
      <c r="V719" s="31">
        <f t="shared" si="584"/>
        <v>0</v>
      </c>
      <c r="W719" s="36">
        <f t="shared" si="585"/>
        <v>0</v>
      </c>
      <c r="X719" s="34">
        <v>0.90314241051745558</v>
      </c>
      <c r="Y719" s="34">
        <v>0.7333034807309261</v>
      </c>
      <c r="Z719" s="38">
        <v>0.55111112802632034</v>
      </c>
      <c r="AQ719"/>
    </row>
    <row r="720" spans="1:75">
      <c r="B720" s="6">
        <v>1916</v>
      </c>
      <c r="Q720" s="90"/>
      <c r="R720" s="33">
        <f t="shared" si="580"/>
        <v>0</v>
      </c>
      <c r="S720" s="32">
        <f t="shared" si="581"/>
        <v>0</v>
      </c>
      <c r="T720" s="32">
        <f t="shared" si="582"/>
        <v>0</v>
      </c>
      <c r="U720" s="31">
        <f t="shared" si="583"/>
        <v>0</v>
      </c>
      <c r="V720" s="31">
        <f t="shared" si="584"/>
        <v>0</v>
      </c>
      <c r="W720" s="36">
        <f t="shared" si="585"/>
        <v>0</v>
      </c>
      <c r="X720" s="34">
        <v>0.90314241051745558</v>
      </c>
      <c r="Y720" s="34">
        <v>0.7333034807309261</v>
      </c>
      <c r="Z720" s="38">
        <v>0.53595561664066571</v>
      </c>
      <c r="AQ720"/>
    </row>
    <row r="721" spans="2:43">
      <c r="B721" s="6">
        <v>1917</v>
      </c>
      <c r="Q721" s="90"/>
      <c r="R721" s="33">
        <f t="shared" si="580"/>
        <v>0</v>
      </c>
      <c r="S721" s="32">
        <f t="shared" si="581"/>
        <v>0</v>
      </c>
      <c r="T721" s="32">
        <f t="shared" si="582"/>
        <v>0</v>
      </c>
      <c r="U721" s="31">
        <f t="shared" si="583"/>
        <v>0</v>
      </c>
      <c r="V721" s="31">
        <f t="shared" si="584"/>
        <v>0</v>
      </c>
      <c r="W721" s="36">
        <f t="shared" si="585"/>
        <v>0</v>
      </c>
      <c r="X721" s="46">
        <v>0.90314241051745558</v>
      </c>
      <c r="Y721">
        <v>0.7333034807309261</v>
      </c>
      <c r="Z721" s="38">
        <v>0.68456393979820251</v>
      </c>
      <c r="AQ721"/>
    </row>
    <row r="722" spans="2:43">
      <c r="B722" s="6">
        <v>1918</v>
      </c>
      <c r="Q722" s="90"/>
      <c r="R722" s="33">
        <f t="shared" si="580"/>
        <v>0</v>
      </c>
      <c r="S722" s="32">
        <f t="shared" si="581"/>
        <v>0</v>
      </c>
      <c r="T722" s="32">
        <f t="shared" si="582"/>
        <v>0</v>
      </c>
      <c r="U722" s="31">
        <f t="shared" si="583"/>
        <v>0</v>
      </c>
      <c r="V722" s="31">
        <f t="shared" si="584"/>
        <v>0</v>
      </c>
      <c r="W722" s="36">
        <f t="shared" si="585"/>
        <v>0</v>
      </c>
      <c r="X722" s="46">
        <v>0.90525584068325349</v>
      </c>
      <c r="Y722">
        <v>0.7323449630936959</v>
      </c>
      <c r="Z722" s="38">
        <v>1.1049866863756583</v>
      </c>
      <c r="AQ722"/>
    </row>
    <row r="723" spans="2:43">
      <c r="B723" s="6">
        <v>1919</v>
      </c>
      <c r="Q723" s="90"/>
      <c r="R723" s="33">
        <f t="shared" si="580"/>
        <v>0</v>
      </c>
      <c r="S723" s="32">
        <f t="shared" si="581"/>
        <v>0</v>
      </c>
      <c r="T723" s="32">
        <f t="shared" si="582"/>
        <v>0</v>
      </c>
      <c r="U723" s="31">
        <f t="shared" si="583"/>
        <v>0</v>
      </c>
      <c r="V723" s="31">
        <f t="shared" si="584"/>
        <v>0</v>
      </c>
      <c r="W723" s="36">
        <f t="shared" si="585"/>
        <v>0</v>
      </c>
      <c r="X723" s="46">
        <v>0.90295812946435794</v>
      </c>
      <c r="Y723">
        <v>0.73876310423908598</v>
      </c>
      <c r="Z723" s="38">
        <v>1.5447475388595528</v>
      </c>
      <c r="AQ723"/>
    </row>
    <row r="724" spans="2:43">
      <c r="B724" s="6">
        <v>1920</v>
      </c>
      <c r="Q724" s="90"/>
      <c r="R724" s="33">
        <f t="shared" si="580"/>
        <v>0</v>
      </c>
      <c r="S724" s="32">
        <f t="shared" si="581"/>
        <v>0</v>
      </c>
      <c r="T724" s="32">
        <f t="shared" si="582"/>
        <v>0</v>
      </c>
      <c r="U724" s="31">
        <f t="shared" si="583"/>
        <v>0</v>
      </c>
      <c r="V724" s="31">
        <f t="shared" si="584"/>
        <v>0</v>
      </c>
      <c r="W724" s="36">
        <f t="shared" si="585"/>
        <v>0</v>
      </c>
      <c r="X724" s="46">
        <v>0.90673996281518188</v>
      </c>
      <c r="Y724">
        <v>0.74010240322708909</v>
      </c>
      <c r="Z724" s="38">
        <v>1.8801527439944632</v>
      </c>
      <c r="AQ724"/>
    </row>
    <row r="725" spans="2:43">
      <c r="B725" s="6">
        <v>1921</v>
      </c>
      <c r="Q725" s="90"/>
      <c r="R725" s="33">
        <f t="shared" si="580"/>
        <v>0</v>
      </c>
      <c r="S725" s="32">
        <f t="shared" si="581"/>
        <v>0</v>
      </c>
      <c r="T725" s="32">
        <f t="shared" si="582"/>
        <v>0</v>
      </c>
      <c r="U725" s="31">
        <f t="shared" si="583"/>
        <v>0</v>
      </c>
      <c r="V725" s="31">
        <f t="shared" si="584"/>
        <v>0</v>
      </c>
      <c r="W725" s="36">
        <f t="shared" si="585"/>
        <v>0</v>
      </c>
      <c r="X725" s="46">
        <v>0.90674808016290898</v>
      </c>
      <c r="Y725">
        <v>0.74066812399731241</v>
      </c>
      <c r="Z725" s="38">
        <v>1.4863049203994123</v>
      </c>
      <c r="AQ725"/>
    </row>
    <row r="726" spans="2:43">
      <c r="B726" s="6">
        <v>1922</v>
      </c>
      <c r="Q726" s="90"/>
      <c r="R726" s="33">
        <f t="shared" si="580"/>
        <v>0</v>
      </c>
      <c r="S726" s="32">
        <f t="shared" si="581"/>
        <v>0</v>
      </c>
      <c r="T726" s="32">
        <f t="shared" si="582"/>
        <v>0</v>
      </c>
      <c r="U726" s="31">
        <f t="shared" si="583"/>
        <v>0</v>
      </c>
      <c r="V726" s="31">
        <f t="shared" si="584"/>
        <v>0</v>
      </c>
      <c r="W726" s="36">
        <f t="shared" si="585"/>
        <v>0</v>
      </c>
      <c r="X726" s="46">
        <v>0.90636132884829712</v>
      </c>
      <c r="Y726">
        <v>0.73801060970633348</v>
      </c>
      <c r="Z726" s="38">
        <v>1.5268032147053365</v>
      </c>
      <c r="AQ726"/>
    </row>
    <row r="727" spans="2:43">
      <c r="B727" s="6">
        <v>1923</v>
      </c>
      <c r="Q727" s="90"/>
      <c r="R727" s="33">
        <f t="shared" si="580"/>
        <v>0</v>
      </c>
      <c r="S727" s="32">
        <f t="shared" si="581"/>
        <v>0</v>
      </c>
      <c r="T727" s="32">
        <f t="shared" si="582"/>
        <v>0</v>
      </c>
      <c r="U727" s="31">
        <f t="shared" si="583"/>
        <v>0</v>
      </c>
      <c r="V727" s="31">
        <f t="shared" si="584"/>
        <v>0</v>
      </c>
      <c r="W727" s="36">
        <f t="shared" si="585"/>
        <v>0</v>
      </c>
      <c r="X727" s="46">
        <v>0.90754013878098172</v>
      </c>
      <c r="Y727">
        <v>0.73756502341007268</v>
      </c>
      <c r="Z727" s="38">
        <v>1.320771013332976</v>
      </c>
      <c r="AQ727"/>
    </row>
    <row r="728" spans="2:43">
      <c r="B728" s="6">
        <v>1924</v>
      </c>
      <c r="Q728" s="90"/>
      <c r="R728" s="33">
        <f t="shared" si="580"/>
        <v>0</v>
      </c>
      <c r="S728" s="32">
        <f t="shared" si="581"/>
        <v>0</v>
      </c>
      <c r="T728" s="32">
        <f t="shared" si="582"/>
        <v>0</v>
      </c>
      <c r="U728" s="31">
        <f t="shared" si="583"/>
        <v>0</v>
      </c>
      <c r="V728" s="31">
        <f t="shared" si="584"/>
        <v>0</v>
      </c>
      <c r="W728" s="36">
        <f t="shared" si="585"/>
        <v>0</v>
      </c>
      <c r="X728" s="46">
        <v>0.9076494407492548</v>
      </c>
      <c r="Y728">
        <v>0.74122885720114939</v>
      </c>
      <c r="Z728" s="38">
        <v>1.2710060528591232</v>
      </c>
      <c r="AQ728"/>
    </row>
    <row r="729" spans="2:43">
      <c r="B729" s="6">
        <v>1925</v>
      </c>
      <c r="Q729" s="90"/>
      <c r="R729" s="33">
        <f t="shared" si="580"/>
        <v>0</v>
      </c>
      <c r="S729" s="32">
        <f t="shared" si="581"/>
        <v>0</v>
      </c>
      <c r="T729" s="32">
        <f t="shared" si="582"/>
        <v>0</v>
      </c>
      <c r="U729" s="31">
        <f t="shared" si="583"/>
        <v>0</v>
      </c>
      <c r="V729" s="31">
        <f t="shared" si="584"/>
        <v>0</v>
      </c>
      <c r="W729" s="36">
        <f t="shared" si="585"/>
        <v>0</v>
      </c>
      <c r="X729" s="46">
        <v>0.90848046995534171</v>
      </c>
      <c r="Y729">
        <v>0.73909790450017177</v>
      </c>
      <c r="Z729" s="38">
        <v>1.3019376458206051</v>
      </c>
      <c r="AQ729"/>
    </row>
    <row r="730" spans="2:43">
      <c r="B730" s="6">
        <v>1926</v>
      </c>
      <c r="Q730" s="90"/>
      <c r="R730" s="33">
        <f t="shared" si="580"/>
        <v>0</v>
      </c>
      <c r="S730" s="32">
        <f t="shared" si="581"/>
        <v>0</v>
      </c>
      <c r="T730" s="32">
        <f t="shared" si="582"/>
        <v>0</v>
      </c>
      <c r="U730" s="31">
        <f t="shared" si="583"/>
        <v>0</v>
      </c>
      <c r="V730" s="31">
        <f t="shared" si="584"/>
        <v>0</v>
      </c>
      <c r="W730" s="36">
        <f t="shared" si="585"/>
        <v>0</v>
      </c>
      <c r="X730" s="46">
        <v>0.9084325089932902</v>
      </c>
      <c r="Y730">
        <v>0.73884641719166577</v>
      </c>
      <c r="Z730" s="38">
        <v>1.1329959055579617</v>
      </c>
      <c r="AQ730"/>
    </row>
    <row r="731" spans="2:43">
      <c r="B731" s="6">
        <v>1927</v>
      </c>
      <c r="Q731" s="90"/>
      <c r="R731" s="33">
        <f t="shared" si="580"/>
        <v>0</v>
      </c>
      <c r="S731" s="32">
        <f t="shared" si="581"/>
        <v>0</v>
      </c>
      <c r="T731" s="32">
        <f t="shared" si="582"/>
        <v>0</v>
      </c>
      <c r="U731" s="31">
        <f t="shared" si="583"/>
        <v>0</v>
      </c>
      <c r="V731" s="31">
        <f t="shared" si="584"/>
        <v>0</v>
      </c>
      <c r="W731" s="36">
        <f t="shared" si="585"/>
        <v>0</v>
      </c>
      <c r="X731" s="46">
        <v>0.90863329076941302</v>
      </c>
      <c r="Y731">
        <v>0.73911192769872525</v>
      </c>
      <c r="Z731" s="38">
        <v>1.3001329483836557</v>
      </c>
      <c r="AQ731"/>
    </row>
    <row r="732" spans="2:43">
      <c r="B732" s="6">
        <v>1928</v>
      </c>
      <c r="Q732" s="90"/>
      <c r="R732" s="33">
        <f t="shared" si="580"/>
        <v>0</v>
      </c>
      <c r="S732" s="32">
        <f t="shared" si="581"/>
        <v>0</v>
      </c>
      <c r="T732" s="32">
        <f t="shared" si="582"/>
        <v>0</v>
      </c>
      <c r="U732" s="31">
        <f t="shared" si="583"/>
        <v>0</v>
      </c>
      <c r="V732" s="31">
        <f t="shared" si="584"/>
        <v>0</v>
      </c>
      <c r="W732" s="36">
        <f t="shared" si="585"/>
        <v>0</v>
      </c>
      <c r="X732" s="46">
        <v>0.90867363084272568</v>
      </c>
      <c r="Y732">
        <v>0.73780829350233235</v>
      </c>
      <c r="Z732" s="38">
        <v>1.2631916595978265</v>
      </c>
      <c r="AQ732"/>
    </row>
    <row r="733" spans="2:43">
      <c r="B733" s="6">
        <v>1929</v>
      </c>
      <c r="Q733" s="90"/>
      <c r="R733" s="33">
        <f t="shared" si="580"/>
        <v>0</v>
      </c>
      <c r="S733" s="32">
        <f t="shared" si="581"/>
        <v>0</v>
      </c>
      <c r="T733" s="32">
        <f t="shared" si="582"/>
        <v>0</v>
      </c>
      <c r="U733" s="31">
        <f t="shared" si="583"/>
        <v>0</v>
      </c>
      <c r="V733" s="31">
        <f t="shared" si="584"/>
        <v>0</v>
      </c>
      <c r="W733" s="36">
        <f t="shared" si="585"/>
        <v>0</v>
      </c>
      <c r="X733" s="46">
        <v>0.90906403183454554</v>
      </c>
      <c r="Y733">
        <v>0.73610094647916835</v>
      </c>
      <c r="Z733" s="38">
        <v>1.2875358503503007</v>
      </c>
      <c r="AQ733"/>
    </row>
    <row r="734" spans="2:43">
      <c r="B734" s="6">
        <v>1930</v>
      </c>
      <c r="Q734" s="89">
        <f t="shared" ref="Q734:Q740" si="586">SUM(D734:P734)</f>
        <v>0</v>
      </c>
      <c r="R734" s="33">
        <f t="shared" si="580"/>
        <v>0</v>
      </c>
      <c r="S734" s="32">
        <f t="shared" si="581"/>
        <v>0</v>
      </c>
      <c r="T734" s="32">
        <f t="shared" si="582"/>
        <v>0</v>
      </c>
      <c r="U734" s="31">
        <f t="shared" si="583"/>
        <v>0</v>
      </c>
      <c r="V734" s="31">
        <f t="shared" si="584"/>
        <v>0</v>
      </c>
      <c r="W734" s="36">
        <f t="shared" si="585"/>
        <v>0</v>
      </c>
      <c r="X734" s="46">
        <v>0.91013912387920504</v>
      </c>
      <c r="Y734">
        <v>0.73186226503606222</v>
      </c>
      <c r="Z734" s="38">
        <v>1.2354000853908533</v>
      </c>
      <c r="AQ734"/>
    </row>
    <row r="735" spans="2:43">
      <c r="B735" s="6">
        <v>1931</v>
      </c>
      <c r="Q735" s="89">
        <f t="shared" si="586"/>
        <v>0</v>
      </c>
      <c r="R735" s="33">
        <f t="shared" si="580"/>
        <v>0</v>
      </c>
      <c r="S735" s="32">
        <f t="shared" si="581"/>
        <v>0</v>
      </c>
      <c r="T735" s="32">
        <f t="shared" si="582"/>
        <v>0</v>
      </c>
      <c r="U735" s="31">
        <f t="shared" si="583"/>
        <v>0</v>
      </c>
      <c r="V735" s="31">
        <f t="shared" si="584"/>
        <v>0</v>
      </c>
      <c r="W735" s="36">
        <f t="shared" si="585"/>
        <v>0</v>
      </c>
      <c r="X735" s="46">
        <v>0.91053676311548615</v>
      </c>
      <c r="Y735">
        <v>0.72962362995941288</v>
      </c>
      <c r="Z735" s="38">
        <v>1.0334601721723666</v>
      </c>
      <c r="AQ735"/>
    </row>
    <row r="736" spans="2:43">
      <c r="B736" s="6">
        <v>1932</v>
      </c>
      <c r="Q736" s="89">
        <f t="shared" si="586"/>
        <v>0</v>
      </c>
      <c r="R736" s="33">
        <f t="shared" si="580"/>
        <v>0</v>
      </c>
      <c r="S736" s="32">
        <f t="shared" si="581"/>
        <v>0</v>
      </c>
      <c r="T736" s="32">
        <f t="shared" si="582"/>
        <v>0</v>
      </c>
      <c r="U736" s="31">
        <f t="shared" si="583"/>
        <v>0</v>
      </c>
      <c r="V736" s="31">
        <f t="shared" si="584"/>
        <v>0</v>
      </c>
      <c r="W736" s="36">
        <f t="shared" si="585"/>
        <v>0</v>
      </c>
      <c r="X736" s="46">
        <v>0.91158456071545435</v>
      </c>
      <c r="Y736">
        <v>0.73107075463145699</v>
      </c>
      <c r="Z736" s="38">
        <v>0.918367094636798</v>
      </c>
      <c r="AQ736"/>
    </row>
    <row r="737" spans="2:43">
      <c r="B737" s="6">
        <v>1933</v>
      </c>
      <c r="Q737" s="89">
        <f t="shared" si="586"/>
        <v>0</v>
      </c>
      <c r="R737" s="33">
        <f t="shared" si="580"/>
        <v>0</v>
      </c>
      <c r="S737" s="32">
        <f t="shared" si="581"/>
        <v>0</v>
      </c>
      <c r="T737" s="32">
        <f t="shared" si="582"/>
        <v>0</v>
      </c>
      <c r="U737" s="31">
        <f t="shared" si="583"/>
        <v>0</v>
      </c>
      <c r="V737" s="31">
        <f t="shared" si="584"/>
        <v>0</v>
      </c>
      <c r="W737" s="36">
        <f t="shared" si="585"/>
        <v>0</v>
      </c>
      <c r="X737" s="46">
        <v>0.91248690371625896</v>
      </c>
      <c r="Y737">
        <v>0.73027381951233372</v>
      </c>
      <c r="Z737" s="38">
        <v>0.91838206847484538</v>
      </c>
      <c r="AQ737"/>
    </row>
    <row r="738" spans="2:43">
      <c r="B738" s="6">
        <v>1934</v>
      </c>
      <c r="C738">
        <v>2540.1350000000002</v>
      </c>
      <c r="D738">
        <v>231.6</v>
      </c>
      <c r="E738">
        <v>36.4</v>
      </c>
      <c r="F738">
        <v>117.3</v>
      </c>
      <c r="G738">
        <v>271.60000000000002</v>
      </c>
      <c r="H738">
        <v>678.8</v>
      </c>
      <c r="I738">
        <v>417.6</v>
      </c>
      <c r="J738">
        <v>245.5</v>
      </c>
      <c r="K738">
        <v>26.3</v>
      </c>
      <c r="L738">
        <v>0.9</v>
      </c>
      <c r="M738">
        <v>16.5</v>
      </c>
      <c r="N738">
        <v>464</v>
      </c>
      <c r="O738">
        <v>30.9</v>
      </c>
      <c r="P738">
        <v>2</v>
      </c>
      <c r="Q738" s="89">
        <f t="shared" si="586"/>
        <v>2539.4</v>
      </c>
      <c r="R738" s="33">
        <f t="shared" si="580"/>
        <v>2318.5507639940588</v>
      </c>
      <c r="S738" s="32">
        <f t="shared" si="581"/>
        <v>211.59200497565641</v>
      </c>
      <c r="T738" s="32">
        <f t="shared" si="582"/>
        <v>339.7587590184026</v>
      </c>
      <c r="U738" s="31">
        <f t="shared" si="583"/>
        <v>221.58423600594142</v>
      </c>
      <c r="V738" s="31">
        <f t="shared" si="584"/>
        <v>20.007995024343586</v>
      </c>
      <c r="W738" s="36">
        <f t="shared" si="585"/>
        <v>124.2412409815974</v>
      </c>
      <c r="X738" s="46">
        <v>0.91360969333184983</v>
      </c>
      <c r="Y738">
        <v>0.73223870478104003</v>
      </c>
      <c r="Z738" s="38">
        <v>0.9400677156460554</v>
      </c>
      <c r="AQ738"/>
    </row>
    <row r="739" spans="2:43">
      <c r="B739" s="6">
        <v>1935</v>
      </c>
      <c r="C739">
        <v>2610.8470000000002</v>
      </c>
      <c r="D739">
        <v>320.89999999999998</v>
      </c>
      <c r="E739">
        <v>29.3</v>
      </c>
      <c r="F739">
        <v>109.8</v>
      </c>
      <c r="G739">
        <v>267.89999999999998</v>
      </c>
      <c r="H739">
        <v>489.2</v>
      </c>
      <c r="I739">
        <v>518.1</v>
      </c>
      <c r="J739">
        <v>417.9</v>
      </c>
      <c r="K739">
        <v>36.200000000000003</v>
      </c>
      <c r="L739">
        <v>0.2</v>
      </c>
      <c r="M739">
        <v>16.600000000000001</v>
      </c>
      <c r="N739">
        <v>395.6</v>
      </c>
      <c r="O739">
        <v>4.7</v>
      </c>
      <c r="P739">
        <v>3.9</v>
      </c>
      <c r="Q739" s="89">
        <f t="shared" si="586"/>
        <v>2610.2999999999993</v>
      </c>
      <c r="R739" s="33">
        <f t="shared" si="580"/>
        <v>2416.1003926042777</v>
      </c>
      <c r="S739" s="32">
        <f t="shared" si="581"/>
        <v>293.80936689870288</v>
      </c>
      <c r="T739" s="32">
        <f t="shared" si="582"/>
        <v>290.09102570557434</v>
      </c>
      <c r="U739" s="31">
        <f t="shared" si="583"/>
        <v>194.74660739572255</v>
      </c>
      <c r="V739" s="31">
        <f t="shared" si="584"/>
        <v>27.090633101297101</v>
      </c>
      <c r="W739" s="36">
        <f t="shared" si="585"/>
        <v>105.50897429442568</v>
      </c>
      <c r="X739" s="46">
        <v>0.9155792050442596</v>
      </c>
      <c r="Y739">
        <v>0.73329379602015754</v>
      </c>
      <c r="Z739" s="38">
        <v>1</v>
      </c>
      <c r="AQ739"/>
    </row>
    <row r="740" spans="2:43">
      <c r="B740" s="6">
        <v>1936</v>
      </c>
      <c r="C740">
        <v>2623.9119999999998</v>
      </c>
      <c r="D740">
        <v>367.3</v>
      </c>
      <c r="E740">
        <v>69.400000000000006</v>
      </c>
      <c r="F740">
        <v>109.2</v>
      </c>
      <c r="G740">
        <v>268.89999999999998</v>
      </c>
      <c r="H740">
        <v>406.9</v>
      </c>
      <c r="I740">
        <v>475.2</v>
      </c>
      <c r="J740">
        <v>401</v>
      </c>
      <c r="K740">
        <v>38</v>
      </c>
      <c r="L740">
        <v>0.2</v>
      </c>
      <c r="M740">
        <v>17.7</v>
      </c>
      <c r="N740">
        <v>457.9</v>
      </c>
      <c r="O740">
        <v>8.1</v>
      </c>
      <c r="P740">
        <v>3.6</v>
      </c>
      <c r="Q740" s="89">
        <f t="shared" si="586"/>
        <v>2623.3999999999996</v>
      </c>
      <c r="R740" s="33">
        <f t="shared" si="580"/>
        <v>2403.7482068985728</v>
      </c>
      <c r="S740" s="32">
        <f t="shared" si="581"/>
        <v>337.13558688288992</v>
      </c>
      <c r="T740" s="32">
        <f t="shared" si="582"/>
        <v>336.01262001568273</v>
      </c>
      <c r="U740" s="31">
        <f t="shared" si="583"/>
        <v>220.16379310142702</v>
      </c>
      <c r="V740" s="31">
        <f t="shared" si="584"/>
        <v>30.164413117110087</v>
      </c>
      <c r="W740" s="36">
        <f t="shared" si="585"/>
        <v>121.88737998431725</v>
      </c>
      <c r="X740" s="46">
        <v>0.91787527057688512</v>
      </c>
      <c r="Y740">
        <v>0.73381222977873495</v>
      </c>
      <c r="Z740" s="38">
        <v>1.0386322320998254</v>
      </c>
      <c r="AQ740"/>
    </row>
    <row r="741" spans="2:43">
      <c r="B741" s="6">
        <v>1937</v>
      </c>
      <c r="C741">
        <v>2742.0509999999999</v>
      </c>
      <c r="D741">
        <v>380.5</v>
      </c>
      <c r="E741">
        <v>96.4</v>
      </c>
      <c r="F741">
        <v>179.6</v>
      </c>
      <c r="G741">
        <v>261.10000000000002</v>
      </c>
      <c r="H741">
        <v>534.20000000000005</v>
      </c>
      <c r="I741">
        <v>537.79999999999995</v>
      </c>
      <c r="J741">
        <v>407.2</v>
      </c>
      <c r="K741">
        <v>52.8</v>
      </c>
      <c r="L741">
        <v>1.1000000000000001</v>
      </c>
      <c r="M741">
        <v>16.7</v>
      </c>
      <c r="N741">
        <v>262.3</v>
      </c>
      <c r="O741">
        <v>8.1</v>
      </c>
      <c r="P741">
        <v>3.8</v>
      </c>
      <c r="Q741" s="89">
        <f>SUM(D741:P741)</f>
        <v>2741.6000000000004</v>
      </c>
      <c r="R741" s="33">
        <f t="shared" si="580"/>
        <v>2558.2551594971128</v>
      </c>
      <c r="S741" s="32">
        <f t="shared" si="581"/>
        <v>349.39604511901598</v>
      </c>
      <c r="T741" s="32">
        <f t="shared" si="582"/>
        <v>192.55911437809667</v>
      </c>
      <c r="U741" s="31">
        <f t="shared" si="583"/>
        <v>183.79584050288713</v>
      </c>
      <c r="V741" s="31">
        <f t="shared" si="584"/>
        <v>31.10395488098402</v>
      </c>
      <c r="W741" s="36">
        <f t="shared" si="585"/>
        <v>69.740885621903345</v>
      </c>
      <c r="X741" s="46">
        <v>0.91825504630490407</v>
      </c>
      <c r="Y741">
        <v>0.73411785885663994</v>
      </c>
      <c r="Z741" s="38">
        <v>1.2424171719599746</v>
      </c>
      <c r="AQ741"/>
    </row>
    <row r="742" spans="2:43">
      <c r="B742" s="6">
        <v>1938</v>
      </c>
      <c r="C742">
        <v>3347.5909999999999</v>
      </c>
      <c r="D742">
        <v>350.4</v>
      </c>
      <c r="E742">
        <v>126.9</v>
      </c>
      <c r="F742">
        <v>162</v>
      </c>
      <c r="G742">
        <v>251.9</v>
      </c>
      <c r="H742">
        <v>988</v>
      </c>
      <c r="I742">
        <v>642.4</v>
      </c>
      <c r="J742">
        <v>532.70000000000005</v>
      </c>
      <c r="K742">
        <v>44.9</v>
      </c>
      <c r="L742">
        <v>6.9</v>
      </c>
      <c r="M742">
        <v>22.8</v>
      </c>
      <c r="N742">
        <v>209.3</v>
      </c>
      <c r="O742">
        <v>8.5</v>
      </c>
      <c r="P742">
        <v>0.2</v>
      </c>
      <c r="Q742" s="89">
        <f>SUM(D742:P742)</f>
        <v>3346.9000000000005</v>
      </c>
      <c r="R742" s="33">
        <f t="shared" si="580"/>
        <v>3180.598379246685</v>
      </c>
      <c r="S742" s="32">
        <f t="shared" si="581"/>
        <v>321.96623477297993</v>
      </c>
      <c r="T742" s="32">
        <f t="shared" si="582"/>
        <v>154.73214447370523</v>
      </c>
      <c r="U742" s="31">
        <f t="shared" si="583"/>
        <v>166.9926207533149</v>
      </c>
      <c r="V742" s="31">
        <f t="shared" si="584"/>
        <v>28.433765227020046</v>
      </c>
      <c r="W742" s="36">
        <f t="shared" si="585"/>
        <v>54.567855526294778</v>
      </c>
      <c r="X742" s="46">
        <v>0.91885340974023955</v>
      </c>
      <c r="Y742">
        <v>0.73928401564120982</v>
      </c>
      <c r="Z742" s="38">
        <v>1.435213253748026</v>
      </c>
      <c r="AQ742"/>
    </row>
    <row r="743" spans="2:43">
      <c r="B743" s="6">
        <v>1939</v>
      </c>
      <c r="C743">
        <v>3920.0949999999998</v>
      </c>
      <c r="D743">
        <v>367.8</v>
      </c>
      <c r="E743">
        <v>70.5</v>
      </c>
      <c r="F743">
        <v>18.600000000000001</v>
      </c>
      <c r="G743">
        <v>318.2</v>
      </c>
      <c r="H743">
        <v>1218.5999999999999</v>
      </c>
      <c r="I743">
        <v>740.8</v>
      </c>
      <c r="J743">
        <v>870</v>
      </c>
      <c r="K743">
        <v>54.8</v>
      </c>
      <c r="L743">
        <v>2.8</v>
      </c>
      <c r="M743">
        <v>41.3</v>
      </c>
      <c r="N743">
        <v>185.8</v>
      </c>
      <c r="O743">
        <v>30.4</v>
      </c>
      <c r="Q743" s="89">
        <f>SUM(D743:P743)</f>
        <v>3919.6000000000008</v>
      </c>
      <c r="R743" s="33">
        <f t="shared" si="580"/>
        <v>3712.9286914720947</v>
      </c>
      <c r="S743" s="32">
        <f t="shared" si="581"/>
        <v>338.46676805644171</v>
      </c>
      <c r="T743" s="32">
        <f t="shared" si="582"/>
        <v>137.76192341565331</v>
      </c>
      <c r="U743" s="31">
        <f t="shared" si="583"/>
        <v>207.16630852790513</v>
      </c>
      <c r="V743" s="31">
        <f t="shared" si="584"/>
        <v>29.333231943558303</v>
      </c>
      <c r="W743" s="36">
        <f t="shared" si="585"/>
        <v>48.038076584346697</v>
      </c>
      <c r="X743" s="46">
        <v>0.92024678645035807</v>
      </c>
      <c r="Y743">
        <v>0.74145276327046994</v>
      </c>
      <c r="Z743" s="38">
        <v>1.7944677700994704</v>
      </c>
      <c r="AQ743"/>
    </row>
    <row r="744" spans="2:43">
      <c r="B744" s="6">
        <v>1940</v>
      </c>
      <c r="C744">
        <v>4917.692</v>
      </c>
      <c r="D744">
        <v>463</v>
      </c>
      <c r="E744">
        <v>164.5</v>
      </c>
      <c r="F744">
        <v>100.7</v>
      </c>
      <c r="G744">
        <v>364.3</v>
      </c>
      <c r="H744">
        <v>1144.5999999999999</v>
      </c>
      <c r="I744">
        <v>1107.9000000000001</v>
      </c>
      <c r="J744">
        <v>1233.5999999999999</v>
      </c>
      <c r="K744">
        <v>65.900000000000006</v>
      </c>
      <c r="L744">
        <v>15.5</v>
      </c>
      <c r="M744">
        <v>43.6</v>
      </c>
      <c r="N744">
        <v>201.3</v>
      </c>
      <c r="O744">
        <v>12.1</v>
      </c>
      <c r="Q744" s="89">
        <f>SUM(D744:P744)</f>
        <v>4917.0000000000009</v>
      </c>
      <c r="R744" s="33">
        <f t="shared" si="580"/>
        <v>4636.7332123558272</v>
      </c>
      <c r="S744" s="32">
        <f t="shared" si="581"/>
        <v>371.21587589899798</v>
      </c>
      <c r="T744" s="32">
        <f t="shared" si="582"/>
        <v>149.91733645682885</v>
      </c>
      <c r="U744" s="31">
        <f t="shared" si="583"/>
        <v>280.95878764417284</v>
      </c>
      <c r="V744" s="31">
        <f t="shared" si="584"/>
        <v>91.784124101002021</v>
      </c>
      <c r="W744" s="36">
        <f t="shared" si="585"/>
        <v>51.382663543171162</v>
      </c>
      <c r="X744">
        <v>0.80176215096975811</v>
      </c>
      <c r="Y744">
        <v>0.744745834360799</v>
      </c>
      <c r="Z744" s="38">
        <v>2.1471327688362272</v>
      </c>
      <c r="AQ744"/>
    </row>
    <row r="745" spans="2:43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84"/>
      <c r="R745" s="30"/>
      <c r="S745" s="30"/>
      <c r="T745" s="30"/>
      <c r="U745" s="30"/>
      <c r="V745" s="30"/>
      <c r="W745" s="30"/>
      <c r="X745">
        <v>8.0196009623455897E-2</v>
      </c>
      <c r="AQ745"/>
    </row>
    <row r="746" spans="2:43">
      <c r="B746" s="6">
        <v>1955</v>
      </c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83"/>
      <c r="R746" s="10"/>
      <c r="S746" s="10"/>
      <c r="T746" s="10"/>
      <c r="U746" s="10"/>
      <c r="V746" s="10"/>
      <c r="W746" s="10"/>
      <c r="X746">
        <v>7.5696824393495427E-2</v>
      </c>
      <c r="AQ746"/>
    </row>
    <row r="747" spans="2:43">
      <c r="B747" s="6">
        <v>1956</v>
      </c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83"/>
      <c r="R747" s="10"/>
      <c r="S747" s="10"/>
      <c r="T747" s="10"/>
      <c r="U747" s="10"/>
      <c r="V747" s="10"/>
      <c r="W747" s="10"/>
      <c r="AQ747"/>
    </row>
    <row r="748" spans="2:43">
      <c r="B748" s="6">
        <v>1957</v>
      </c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83"/>
      <c r="R748" s="10"/>
      <c r="S748" s="10"/>
      <c r="T748" s="10"/>
      <c r="U748" s="10"/>
      <c r="V748" s="10"/>
      <c r="W748" s="10"/>
      <c r="AQ748"/>
    </row>
    <row r="749" spans="2:43">
      <c r="B749" s="6">
        <v>1958</v>
      </c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83"/>
      <c r="R749" s="10"/>
      <c r="S749" s="10"/>
      <c r="T749" s="10"/>
      <c r="U749" s="10"/>
      <c r="V749" s="10"/>
      <c r="W749" s="10"/>
      <c r="AQ749"/>
    </row>
    <row r="750" spans="2:43">
      <c r="B750" s="6">
        <v>1958</v>
      </c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83"/>
      <c r="R750" s="10"/>
      <c r="S750" s="10"/>
      <c r="T750" s="10"/>
      <c r="U750" s="10"/>
      <c r="V750" s="10"/>
      <c r="W750" s="10"/>
      <c r="AQ750"/>
    </row>
    <row r="751" spans="2:43">
      <c r="B751" s="7">
        <v>1960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85"/>
      <c r="R751" s="11"/>
      <c r="S751" s="11"/>
      <c r="T751" s="11"/>
      <c r="U751" s="11"/>
      <c r="V751" s="11"/>
      <c r="W751" s="11"/>
      <c r="AQ751"/>
    </row>
    <row r="752" spans="2:43">
      <c r="AQ752"/>
    </row>
    <row r="762" spans="1:43">
      <c r="B762" t="s">
        <v>147</v>
      </c>
      <c r="C762" t="s">
        <v>155</v>
      </c>
      <c r="D762" s="106" t="s">
        <v>78</v>
      </c>
      <c r="E762" s="38"/>
      <c r="F762" s="38" t="s">
        <v>72</v>
      </c>
      <c r="G762" s="38"/>
      <c r="H762" s="38" t="s">
        <v>47</v>
      </c>
      <c r="AQ762"/>
    </row>
    <row r="763" spans="1:43">
      <c r="B763" s="13"/>
      <c r="C763" s="14" t="s">
        <v>49</v>
      </c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82"/>
      <c r="R763" s="13" t="s">
        <v>55</v>
      </c>
      <c r="S763" s="14"/>
      <c r="T763" s="15"/>
      <c r="U763" s="14" t="s">
        <v>56</v>
      </c>
      <c r="V763" s="14"/>
      <c r="W763" s="15"/>
      <c r="AQ763"/>
    </row>
    <row r="764" spans="1:43">
      <c r="A764" s="37"/>
      <c r="B764" s="1"/>
      <c r="C764" s="28" t="s">
        <v>14</v>
      </c>
      <c r="D764" s="1" t="s">
        <v>0</v>
      </c>
      <c r="E764" s="1" t="s">
        <v>1</v>
      </c>
      <c r="F764" s="1" t="s">
        <v>2</v>
      </c>
      <c r="G764" s="1" t="s">
        <v>3</v>
      </c>
      <c r="H764" s="1" t="s">
        <v>4</v>
      </c>
      <c r="I764" s="1" t="s">
        <v>5</v>
      </c>
      <c r="J764" s="1" t="s">
        <v>6</v>
      </c>
      <c r="K764" s="1" t="s">
        <v>7</v>
      </c>
      <c r="L764" s="1" t="s">
        <v>8</v>
      </c>
      <c r="M764" s="1" t="s">
        <v>9</v>
      </c>
      <c r="N764" s="1" t="s">
        <v>10</v>
      </c>
      <c r="O764" s="1" t="s">
        <v>11</v>
      </c>
      <c r="P764" s="1" t="s">
        <v>12</v>
      </c>
      <c r="Q764" s="28"/>
      <c r="R764" s="8" t="s">
        <v>13</v>
      </c>
      <c r="S764" s="8" t="s">
        <v>50</v>
      </c>
      <c r="T764" s="8" t="s">
        <v>51</v>
      </c>
      <c r="U764" s="8" t="s">
        <v>52</v>
      </c>
      <c r="V764" s="8" t="s">
        <v>53</v>
      </c>
      <c r="W764" s="8" t="s">
        <v>54</v>
      </c>
      <c r="AQ764"/>
    </row>
    <row r="765" spans="1:43">
      <c r="B765" s="5">
        <v>1911</v>
      </c>
      <c r="Q765" s="90"/>
      <c r="R765" s="33">
        <f t="shared" ref="R765:R794" si="587">SUM(E765:J765)+S765+T765</f>
        <v>0</v>
      </c>
      <c r="S765" s="32">
        <f t="shared" ref="S765:S794" si="588">D765*$X765</f>
        <v>0</v>
      </c>
      <c r="T765" s="32">
        <f t="shared" ref="T765:T794" si="589">N765*$Y765</f>
        <v>0</v>
      </c>
      <c r="U765" s="31">
        <f t="shared" ref="U765:U794" si="590">C765-R765</f>
        <v>0</v>
      </c>
      <c r="V765" s="31">
        <f t="shared" ref="V765:V794" si="591">D765-S765</f>
        <v>0</v>
      </c>
      <c r="W765" s="36">
        <f t="shared" ref="W765:W794" si="592">N765-T765</f>
        <v>0</v>
      </c>
      <c r="X765" s="34">
        <v>0.90314241051745558</v>
      </c>
      <c r="Y765" s="34">
        <v>0.7333034807309261</v>
      </c>
      <c r="Z765" s="38">
        <v>0.55587714915230824</v>
      </c>
      <c r="AQ765"/>
    </row>
    <row r="766" spans="1:43">
      <c r="B766" s="6">
        <v>1912</v>
      </c>
      <c r="Q766" s="90"/>
      <c r="R766" s="33">
        <f t="shared" si="587"/>
        <v>0</v>
      </c>
      <c r="S766" s="32">
        <f t="shared" si="588"/>
        <v>0</v>
      </c>
      <c r="T766" s="32">
        <f t="shared" si="589"/>
        <v>0</v>
      </c>
      <c r="U766" s="31">
        <f t="shared" si="590"/>
        <v>0</v>
      </c>
      <c r="V766" s="31">
        <f t="shared" si="591"/>
        <v>0</v>
      </c>
      <c r="W766" s="36">
        <f t="shared" si="592"/>
        <v>0</v>
      </c>
      <c r="X766" s="34">
        <v>0.90314241051745558</v>
      </c>
      <c r="Y766" s="34">
        <v>0.7333034807309261</v>
      </c>
      <c r="Z766" s="38">
        <v>0.63442790535518445</v>
      </c>
      <c r="AQ766"/>
    </row>
    <row r="767" spans="1:43">
      <c r="B767" s="6">
        <v>1913</v>
      </c>
      <c r="Q767" s="90"/>
      <c r="R767" s="33">
        <f t="shared" si="587"/>
        <v>0</v>
      </c>
      <c r="S767" s="32">
        <f t="shared" si="588"/>
        <v>0</v>
      </c>
      <c r="T767" s="32">
        <f t="shared" si="589"/>
        <v>0</v>
      </c>
      <c r="U767" s="31">
        <f t="shared" si="590"/>
        <v>0</v>
      </c>
      <c r="V767" s="31">
        <f t="shared" si="591"/>
        <v>0</v>
      </c>
      <c r="W767" s="36">
        <f t="shared" si="592"/>
        <v>0</v>
      </c>
      <c r="X767" s="34">
        <v>0.90314241051745558</v>
      </c>
      <c r="Y767" s="34">
        <v>0.7333034807309261</v>
      </c>
      <c r="Z767" s="38">
        <v>0.63773837527238131</v>
      </c>
      <c r="AQ767"/>
    </row>
    <row r="768" spans="1:43">
      <c r="B768" s="6">
        <v>1914</v>
      </c>
      <c r="Q768" s="90"/>
      <c r="R768" s="33">
        <f t="shared" si="587"/>
        <v>0</v>
      </c>
      <c r="S768" s="32">
        <f t="shared" si="588"/>
        <v>0</v>
      </c>
      <c r="T768" s="32">
        <f t="shared" si="589"/>
        <v>0</v>
      </c>
      <c r="U768" s="31">
        <f t="shared" si="590"/>
        <v>0</v>
      </c>
      <c r="V768" s="31">
        <f t="shared" si="591"/>
        <v>0</v>
      </c>
      <c r="W768" s="36">
        <f t="shared" si="592"/>
        <v>0</v>
      </c>
      <c r="X768" s="34">
        <v>0.90314241051745558</v>
      </c>
      <c r="Y768" s="34">
        <v>0.7333034807309261</v>
      </c>
      <c r="Z768" s="38">
        <v>0.65430042055617232</v>
      </c>
      <c r="AQ768"/>
    </row>
    <row r="769" spans="2:43">
      <c r="B769" s="6">
        <v>1915</v>
      </c>
      <c r="Q769" s="90"/>
      <c r="R769" s="33">
        <f t="shared" si="587"/>
        <v>0</v>
      </c>
      <c r="S769" s="32">
        <f t="shared" si="588"/>
        <v>0</v>
      </c>
      <c r="T769" s="32">
        <f t="shared" si="589"/>
        <v>0</v>
      </c>
      <c r="U769" s="31">
        <f t="shared" si="590"/>
        <v>0</v>
      </c>
      <c r="V769" s="31">
        <f t="shared" si="591"/>
        <v>0</v>
      </c>
      <c r="W769" s="36">
        <f t="shared" si="592"/>
        <v>0</v>
      </c>
      <c r="X769" s="34">
        <v>0.90314241051745558</v>
      </c>
      <c r="Y769" s="34">
        <v>0.7333034807309261</v>
      </c>
      <c r="Z769" s="38">
        <v>0.55111112802632034</v>
      </c>
      <c r="AQ769"/>
    </row>
    <row r="770" spans="2:43">
      <c r="B770" s="6">
        <v>1916</v>
      </c>
      <c r="Q770" s="90"/>
      <c r="R770" s="33">
        <f t="shared" si="587"/>
        <v>0</v>
      </c>
      <c r="S770" s="32">
        <f t="shared" si="588"/>
        <v>0</v>
      </c>
      <c r="T770" s="32">
        <f t="shared" si="589"/>
        <v>0</v>
      </c>
      <c r="U770" s="31">
        <f t="shared" si="590"/>
        <v>0</v>
      </c>
      <c r="V770" s="31">
        <f t="shared" si="591"/>
        <v>0</v>
      </c>
      <c r="W770" s="36">
        <f t="shared" si="592"/>
        <v>0</v>
      </c>
      <c r="X770" s="34">
        <v>0.90314241051745558</v>
      </c>
      <c r="Y770" s="34">
        <v>0.7333034807309261</v>
      </c>
      <c r="Z770" s="38">
        <v>0.53595561664066571</v>
      </c>
      <c r="AQ770"/>
    </row>
    <row r="771" spans="2:43">
      <c r="B771" s="6">
        <v>1917</v>
      </c>
      <c r="Q771" s="90"/>
      <c r="R771" s="33">
        <f t="shared" si="587"/>
        <v>0</v>
      </c>
      <c r="S771" s="32">
        <f t="shared" si="588"/>
        <v>0</v>
      </c>
      <c r="T771" s="32">
        <f t="shared" si="589"/>
        <v>0</v>
      </c>
      <c r="U771" s="31">
        <f t="shared" si="590"/>
        <v>0</v>
      </c>
      <c r="V771" s="31">
        <f t="shared" si="591"/>
        <v>0</v>
      </c>
      <c r="W771" s="36">
        <f t="shared" si="592"/>
        <v>0</v>
      </c>
      <c r="X771" s="46">
        <v>0.90314241051745558</v>
      </c>
      <c r="Y771">
        <v>0.7333034807309261</v>
      </c>
      <c r="Z771" s="38">
        <v>0.68456393979820251</v>
      </c>
      <c r="AQ771"/>
    </row>
    <row r="772" spans="2:43">
      <c r="B772" s="6">
        <v>1918</v>
      </c>
      <c r="Q772" s="90"/>
      <c r="R772" s="33">
        <f t="shared" si="587"/>
        <v>0</v>
      </c>
      <c r="S772" s="32">
        <f t="shared" si="588"/>
        <v>0</v>
      </c>
      <c r="T772" s="32">
        <f t="shared" si="589"/>
        <v>0</v>
      </c>
      <c r="U772" s="31">
        <f t="shared" si="590"/>
        <v>0</v>
      </c>
      <c r="V772" s="31">
        <f t="shared" si="591"/>
        <v>0</v>
      </c>
      <c r="W772" s="36">
        <f t="shared" si="592"/>
        <v>0</v>
      </c>
      <c r="X772" s="46">
        <v>0.90525584068325349</v>
      </c>
      <c r="Y772">
        <v>0.7323449630936959</v>
      </c>
      <c r="Z772" s="38">
        <v>1.1049866863756583</v>
      </c>
      <c r="AQ772"/>
    </row>
    <row r="773" spans="2:43">
      <c r="B773" s="6">
        <v>1919</v>
      </c>
      <c r="Q773" s="90"/>
      <c r="R773" s="33">
        <f t="shared" si="587"/>
        <v>0</v>
      </c>
      <c r="S773" s="32">
        <f t="shared" si="588"/>
        <v>0</v>
      </c>
      <c r="T773" s="32">
        <f t="shared" si="589"/>
        <v>0</v>
      </c>
      <c r="U773" s="31">
        <f t="shared" si="590"/>
        <v>0</v>
      </c>
      <c r="V773" s="31">
        <f t="shared" si="591"/>
        <v>0</v>
      </c>
      <c r="W773" s="36">
        <f t="shared" si="592"/>
        <v>0</v>
      </c>
      <c r="X773" s="46">
        <v>0.90295812946435794</v>
      </c>
      <c r="Y773">
        <v>0.73876310423908598</v>
      </c>
      <c r="Z773" s="38">
        <v>1.5447475388595528</v>
      </c>
      <c r="AQ773"/>
    </row>
    <row r="774" spans="2:43">
      <c r="B774" s="6">
        <v>1920</v>
      </c>
      <c r="Q774" s="90"/>
      <c r="R774" s="33">
        <f t="shared" si="587"/>
        <v>0</v>
      </c>
      <c r="S774" s="32">
        <f t="shared" si="588"/>
        <v>0</v>
      </c>
      <c r="T774" s="32">
        <f t="shared" si="589"/>
        <v>0</v>
      </c>
      <c r="U774" s="31">
        <f t="shared" si="590"/>
        <v>0</v>
      </c>
      <c r="V774" s="31">
        <f t="shared" si="591"/>
        <v>0</v>
      </c>
      <c r="W774" s="36">
        <f t="shared" si="592"/>
        <v>0</v>
      </c>
      <c r="X774" s="46">
        <v>0.90673996281518188</v>
      </c>
      <c r="Y774">
        <v>0.74010240322708909</v>
      </c>
      <c r="Z774" s="38">
        <v>1.8801527439944632</v>
      </c>
      <c r="AQ774"/>
    </row>
    <row r="775" spans="2:43">
      <c r="B775" s="6">
        <v>1921</v>
      </c>
      <c r="Q775" s="90"/>
      <c r="R775" s="33">
        <f t="shared" si="587"/>
        <v>0</v>
      </c>
      <c r="S775" s="32">
        <f t="shared" si="588"/>
        <v>0</v>
      </c>
      <c r="T775" s="32">
        <f t="shared" si="589"/>
        <v>0</v>
      </c>
      <c r="U775" s="31">
        <f t="shared" si="590"/>
        <v>0</v>
      </c>
      <c r="V775" s="31">
        <f t="shared" si="591"/>
        <v>0</v>
      </c>
      <c r="W775" s="36">
        <f t="shared" si="592"/>
        <v>0</v>
      </c>
      <c r="X775" s="46">
        <v>0.90674808016290898</v>
      </c>
      <c r="Y775">
        <v>0.74066812399731241</v>
      </c>
      <c r="Z775" s="38">
        <v>1.4863049203994123</v>
      </c>
      <c r="AQ775"/>
    </row>
    <row r="776" spans="2:43">
      <c r="B776" s="6">
        <v>1922</v>
      </c>
      <c r="Q776" s="90"/>
      <c r="R776" s="33">
        <f t="shared" si="587"/>
        <v>0</v>
      </c>
      <c r="S776" s="32">
        <f t="shared" si="588"/>
        <v>0</v>
      </c>
      <c r="T776" s="32">
        <f t="shared" si="589"/>
        <v>0</v>
      </c>
      <c r="U776" s="31">
        <f t="shared" si="590"/>
        <v>0</v>
      </c>
      <c r="V776" s="31">
        <f t="shared" si="591"/>
        <v>0</v>
      </c>
      <c r="W776" s="36">
        <f t="shared" si="592"/>
        <v>0</v>
      </c>
      <c r="X776" s="46">
        <v>0.90636132884829712</v>
      </c>
      <c r="Y776">
        <v>0.73801060970633348</v>
      </c>
      <c r="Z776" s="38">
        <v>1.5268032147053365</v>
      </c>
      <c r="AQ776"/>
    </row>
    <row r="777" spans="2:43">
      <c r="B777" s="6">
        <v>1923</v>
      </c>
      <c r="Q777" s="90"/>
      <c r="R777" s="33">
        <f t="shared" si="587"/>
        <v>0</v>
      </c>
      <c r="S777" s="32">
        <f t="shared" si="588"/>
        <v>0</v>
      </c>
      <c r="T777" s="32">
        <f t="shared" si="589"/>
        <v>0</v>
      </c>
      <c r="U777" s="31">
        <f t="shared" si="590"/>
        <v>0</v>
      </c>
      <c r="V777" s="31">
        <f t="shared" si="591"/>
        <v>0</v>
      </c>
      <c r="W777" s="36">
        <f t="shared" si="592"/>
        <v>0</v>
      </c>
      <c r="X777" s="46">
        <v>0.90754013878098172</v>
      </c>
      <c r="Y777">
        <v>0.73756502341007268</v>
      </c>
      <c r="Z777" s="38">
        <v>1.320771013332976</v>
      </c>
      <c r="AQ777"/>
    </row>
    <row r="778" spans="2:43">
      <c r="B778" s="6">
        <v>1924</v>
      </c>
      <c r="Q778" s="90"/>
      <c r="R778" s="33">
        <f t="shared" si="587"/>
        <v>0</v>
      </c>
      <c r="S778" s="32">
        <f t="shared" si="588"/>
        <v>0</v>
      </c>
      <c r="T778" s="32">
        <f t="shared" si="589"/>
        <v>0</v>
      </c>
      <c r="U778" s="31">
        <f t="shared" si="590"/>
        <v>0</v>
      </c>
      <c r="V778" s="31">
        <f t="shared" si="591"/>
        <v>0</v>
      </c>
      <c r="W778" s="36">
        <f t="shared" si="592"/>
        <v>0</v>
      </c>
      <c r="X778" s="46">
        <v>0.9076494407492548</v>
      </c>
      <c r="Y778">
        <v>0.74122885720114939</v>
      </c>
      <c r="Z778" s="38">
        <v>1.2710060528591232</v>
      </c>
      <c r="AQ778"/>
    </row>
    <row r="779" spans="2:43">
      <c r="B779" s="6">
        <v>1925</v>
      </c>
      <c r="Q779" s="90"/>
      <c r="R779" s="33">
        <f t="shared" si="587"/>
        <v>0</v>
      </c>
      <c r="S779" s="32">
        <f t="shared" si="588"/>
        <v>0</v>
      </c>
      <c r="T779" s="32">
        <f t="shared" si="589"/>
        <v>0</v>
      </c>
      <c r="U779" s="31">
        <f t="shared" si="590"/>
        <v>0</v>
      </c>
      <c r="V779" s="31">
        <f t="shared" si="591"/>
        <v>0</v>
      </c>
      <c r="W779" s="36">
        <f t="shared" si="592"/>
        <v>0</v>
      </c>
      <c r="X779" s="46">
        <v>0.90848046995534171</v>
      </c>
      <c r="Y779">
        <v>0.73909790450017177</v>
      </c>
      <c r="Z779" s="38">
        <v>1.3019376458206051</v>
      </c>
      <c r="AQ779"/>
    </row>
    <row r="780" spans="2:43">
      <c r="B780" s="6">
        <v>1926</v>
      </c>
      <c r="Q780" s="90"/>
      <c r="R780" s="33">
        <f t="shared" si="587"/>
        <v>0</v>
      </c>
      <c r="S780" s="32">
        <f t="shared" si="588"/>
        <v>0</v>
      </c>
      <c r="T780" s="32">
        <f t="shared" si="589"/>
        <v>0</v>
      </c>
      <c r="U780" s="31">
        <f t="shared" si="590"/>
        <v>0</v>
      </c>
      <c r="V780" s="31">
        <f t="shared" si="591"/>
        <v>0</v>
      </c>
      <c r="W780" s="36">
        <f t="shared" si="592"/>
        <v>0</v>
      </c>
      <c r="X780" s="46">
        <v>0.9084325089932902</v>
      </c>
      <c r="Y780">
        <v>0.73884641719166577</v>
      </c>
      <c r="Z780" s="38">
        <v>1.1329959055579617</v>
      </c>
      <c r="AQ780"/>
    </row>
    <row r="781" spans="2:43">
      <c r="B781" s="6">
        <v>1927</v>
      </c>
      <c r="Q781" s="90"/>
      <c r="R781" s="33">
        <f t="shared" si="587"/>
        <v>0</v>
      </c>
      <c r="S781" s="32">
        <f t="shared" si="588"/>
        <v>0</v>
      </c>
      <c r="T781" s="32">
        <f t="shared" si="589"/>
        <v>0</v>
      </c>
      <c r="U781" s="31">
        <f t="shared" si="590"/>
        <v>0</v>
      </c>
      <c r="V781" s="31">
        <f t="shared" si="591"/>
        <v>0</v>
      </c>
      <c r="W781" s="36">
        <f t="shared" si="592"/>
        <v>0</v>
      </c>
      <c r="X781" s="46">
        <v>0.90863329076941302</v>
      </c>
      <c r="Y781">
        <v>0.73911192769872525</v>
      </c>
      <c r="Z781" s="38">
        <v>1.3001329483836557</v>
      </c>
      <c r="AQ781"/>
    </row>
    <row r="782" spans="2:43">
      <c r="B782" s="6">
        <v>1928</v>
      </c>
      <c r="Q782" s="90"/>
      <c r="R782" s="33">
        <f t="shared" si="587"/>
        <v>0</v>
      </c>
      <c r="S782" s="32">
        <f t="shared" si="588"/>
        <v>0</v>
      </c>
      <c r="T782" s="32">
        <f t="shared" si="589"/>
        <v>0</v>
      </c>
      <c r="U782" s="31">
        <f t="shared" si="590"/>
        <v>0</v>
      </c>
      <c r="V782" s="31">
        <f t="shared" si="591"/>
        <v>0</v>
      </c>
      <c r="W782" s="36">
        <f t="shared" si="592"/>
        <v>0</v>
      </c>
      <c r="X782" s="46">
        <v>0.90867363084272568</v>
      </c>
      <c r="Y782">
        <v>0.73780829350233235</v>
      </c>
      <c r="Z782" s="38">
        <v>1.2631916595978265</v>
      </c>
      <c r="AQ782"/>
    </row>
    <row r="783" spans="2:43">
      <c r="B783" s="6">
        <v>1929</v>
      </c>
      <c r="Q783" s="90"/>
      <c r="R783" s="33">
        <f t="shared" si="587"/>
        <v>0</v>
      </c>
      <c r="S783" s="32">
        <f t="shared" si="588"/>
        <v>0</v>
      </c>
      <c r="T783" s="32">
        <f t="shared" si="589"/>
        <v>0</v>
      </c>
      <c r="U783" s="31">
        <f t="shared" si="590"/>
        <v>0</v>
      </c>
      <c r="V783" s="31">
        <f t="shared" si="591"/>
        <v>0</v>
      </c>
      <c r="W783" s="36">
        <f t="shared" si="592"/>
        <v>0</v>
      </c>
      <c r="X783" s="46">
        <v>0.90906403183454554</v>
      </c>
      <c r="Y783">
        <v>0.73610094647916835</v>
      </c>
      <c r="Z783" s="38">
        <v>1.2875358503503007</v>
      </c>
      <c r="AQ783"/>
    </row>
    <row r="784" spans="2:43">
      <c r="B784" s="6">
        <v>1930</v>
      </c>
      <c r="Q784" s="90"/>
      <c r="R784" s="33">
        <f t="shared" si="587"/>
        <v>0</v>
      </c>
      <c r="S784" s="32">
        <f t="shared" si="588"/>
        <v>0</v>
      </c>
      <c r="T784" s="32">
        <f t="shared" si="589"/>
        <v>0</v>
      </c>
      <c r="U784" s="31">
        <f t="shared" si="590"/>
        <v>0</v>
      </c>
      <c r="V784" s="31">
        <f t="shared" si="591"/>
        <v>0</v>
      </c>
      <c r="W784" s="36">
        <f t="shared" si="592"/>
        <v>0</v>
      </c>
      <c r="X784" s="46">
        <v>0.91013912387920504</v>
      </c>
      <c r="Y784">
        <v>0.73186226503606222</v>
      </c>
      <c r="Z784" s="38">
        <v>1.2354000853908533</v>
      </c>
      <c r="AQ784"/>
    </row>
    <row r="785" spans="2:43">
      <c r="B785" s="6">
        <v>1931</v>
      </c>
      <c r="Q785" s="89">
        <f t="shared" ref="Q785:Q790" si="593">SUM(D785:P785)</f>
        <v>0</v>
      </c>
      <c r="R785" s="33">
        <f t="shared" si="587"/>
        <v>0</v>
      </c>
      <c r="S785" s="32">
        <f t="shared" si="588"/>
        <v>0</v>
      </c>
      <c r="T785" s="32">
        <f t="shared" si="589"/>
        <v>0</v>
      </c>
      <c r="U785" s="31">
        <f t="shared" si="590"/>
        <v>0</v>
      </c>
      <c r="V785" s="31">
        <f t="shared" si="591"/>
        <v>0</v>
      </c>
      <c r="W785" s="36">
        <f t="shared" si="592"/>
        <v>0</v>
      </c>
      <c r="X785" s="46">
        <v>0.91053676311548615</v>
      </c>
      <c r="Y785">
        <v>0.72962362995941288</v>
      </c>
      <c r="Z785" s="38">
        <v>1.0334601721723666</v>
      </c>
      <c r="AQ785"/>
    </row>
    <row r="786" spans="2:43">
      <c r="B786" s="6">
        <v>1932</v>
      </c>
      <c r="Q786" s="89">
        <f t="shared" si="593"/>
        <v>0</v>
      </c>
      <c r="R786" s="33">
        <f t="shared" si="587"/>
        <v>0</v>
      </c>
      <c r="S786" s="32">
        <f t="shared" si="588"/>
        <v>0</v>
      </c>
      <c r="T786" s="32">
        <f t="shared" si="589"/>
        <v>0</v>
      </c>
      <c r="U786" s="31">
        <f t="shared" si="590"/>
        <v>0</v>
      </c>
      <c r="V786" s="31">
        <f t="shared" si="591"/>
        <v>0</v>
      </c>
      <c r="W786" s="36">
        <f t="shared" si="592"/>
        <v>0</v>
      </c>
      <c r="X786" s="46">
        <v>0.91158456071545435</v>
      </c>
      <c r="Y786">
        <v>0.73107075463145699</v>
      </c>
      <c r="Z786" s="38">
        <v>0.918367094636798</v>
      </c>
      <c r="AQ786"/>
    </row>
    <row r="787" spans="2:43">
      <c r="B787" s="6">
        <v>1933</v>
      </c>
      <c r="Q787" s="89">
        <f t="shared" si="593"/>
        <v>0</v>
      </c>
      <c r="R787" s="33">
        <f t="shared" si="587"/>
        <v>0</v>
      </c>
      <c r="S787" s="32">
        <f t="shared" si="588"/>
        <v>0</v>
      </c>
      <c r="T787" s="32">
        <f t="shared" si="589"/>
        <v>0</v>
      </c>
      <c r="U787" s="31">
        <f t="shared" si="590"/>
        <v>0</v>
      </c>
      <c r="V787" s="31">
        <f t="shared" si="591"/>
        <v>0</v>
      </c>
      <c r="W787" s="36">
        <f t="shared" si="592"/>
        <v>0</v>
      </c>
      <c r="X787" s="46">
        <v>0.91248690371625896</v>
      </c>
      <c r="Y787">
        <v>0.73027381951233372</v>
      </c>
      <c r="Z787" s="38">
        <v>0.91838206847484538</v>
      </c>
      <c r="AQ787"/>
    </row>
    <row r="788" spans="2:43">
      <c r="B788" s="6">
        <v>1934</v>
      </c>
      <c r="C788">
        <v>7802.05</v>
      </c>
      <c r="D788">
        <v>571.9</v>
      </c>
      <c r="E788">
        <v>224.3</v>
      </c>
      <c r="F788">
        <v>631.6</v>
      </c>
      <c r="G788">
        <v>640.9</v>
      </c>
      <c r="H788">
        <v>904.8</v>
      </c>
      <c r="I788">
        <v>1197.2</v>
      </c>
      <c r="J788">
        <v>403.9</v>
      </c>
      <c r="K788">
        <v>596.29999999999995</v>
      </c>
      <c r="L788">
        <v>227.9</v>
      </c>
      <c r="M788">
        <v>685.1</v>
      </c>
      <c r="N788">
        <v>1193.5</v>
      </c>
      <c r="O788">
        <v>303.8</v>
      </c>
      <c r="P788">
        <v>220.2</v>
      </c>
      <c r="Q788" s="89">
        <f t="shared" si="593"/>
        <v>7801.4</v>
      </c>
      <c r="R788" s="33">
        <f t="shared" si="587"/>
        <v>5399.1202777726567</v>
      </c>
      <c r="S788" s="32">
        <f t="shared" si="588"/>
        <v>522.49338361648495</v>
      </c>
      <c r="T788" s="32">
        <f t="shared" si="589"/>
        <v>873.92689415617133</v>
      </c>
      <c r="U788" s="31">
        <f t="shared" si="590"/>
        <v>2402.9297222273435</v>
      </c>
      <c r="V788" s="31">
        <f t="shared" si="591"/>
        <v>49.406616383515029</v>
      </c>
      <c r="W788" s="36">
        <f t="shared" si="592"/>
        <v>319.57310584382867</v>
      </c>
      <c r="X788" s="46">
        <v>0.91360969333184983</v>
      </c>
      <c r="Y788">
        <v>0.73223870478104003</v>
      </c>
      <c r="Z788" s="38">
        <v>0.9400677156460554</v>
      </c>
      <c r="AQ788"/>
    </row>
    <row r="789" spans="2:43">
      <c r="B789" s="6">
        <v>1935</v>
      </c>
      <c r="C789">
        <v>8560.0550000000003</v>
      </c>
      <c r="D789">
        <v>615.29999999999995</v>
      </c>
      <c r="E789">
        <v>271</v>
      </c>
      <c r="F789">
        <v>652.9</v>
      </c>
      <c r="G789">
        <v>623.70000000000005</v>
      </c>
      <c r="H789">
        <v>993.5</v>
      </c>
      <c r="I789">
        <v>1213.8</v>
      </c>
      <c r="J789">
        <v>499.3</v>
      </c>
      <c r="K789">
        <v>635.5</v>
      </c>
      <c r="L789">
        <v>276.2</v>
      </c>
      <c r="M789">
        <v>684.2</v>
      </c>
      <c r="N789">
        <v>1418.9</v>
      </c>
      <c r="O789">
        <v>349.1</v>
      </c>
      <c r="P789">
        <v>325.8</v>
      </c>
      <c r="Q789" s="89">
        <f t="shared" si="593"/>
        <v>8559.1999999999989</v>
      </c>
      <c r="R789" s="33">
        <f t="shared" si="587"/>
        <v>5858.0264520367346</v>
      </c>
      <c r="S789" s="32">
        <f t="shared" si="588"/>
        <v>563.35588486373285</v>
      </c>
      <c r="T789" s="32">
        <f t="shared" si="589"/>
        <v>1040.4705671730017</v>
      </c>
      <c r="U789" s="31">
        <f t="shared" si="590"/>
        <v>2702.0285479632657</v>
      </c>
      <c r="V789" s="31">
        <f t="shared" si="591"/>
        <v>51.944115136267101</v>
      </c>
      <c r="W789" s="36">
        <f t="shared" si="592"/>
        <v>378.42943282699844</v>
      </c>
      <c r="X789" s="46">
        <v>0.9155792050442596</v>
      </c>
      <c r="Y789">
        <v>0.73329379602015754</v>
      </c>
      <c r="Z789" s="38">
        <v>1</v>
      </c>
      <c r="AQ789"/>
    </row>
    <row r="790" spans="2:43">
      <c r="B790" s="6">
        <v>1936</v>
      </c>
      <c r="C790">
        <v>9965.6389999999992</v>
      </c>
      <c r="D790">
        <v>694.6</v>
      </c>
      <c r="E790">
        <v>340.8</v>
      </c>
      <c r="F790">
        <v>662.2</v>
      </c>
      <c r="G790">
        <v>626.70000000000005</v>
      </c>
      <c r="H790">
        <v>1100.27</v>
      </c>
      <c r="I790">
        <v>1323.7</v>
      </c>
      <c r="J790">
        <v>837</v>
      </c>
      <c r="K790">
        <v>686.4</v>
      </c>
      <c r="L790">
        <v>260.10000000000002</v>
      </c>
      <c r="M790">
        <v>694.1</v>
      </c>
      <c r="N790">
        <v>1659.4</v>
      </c>
      <c r="O790">
        <v>703.7</v>
      </c>
      <c r="P790">
        <v>376.2</v>
      </c>
      <c r="Q790" s="89">
        <f t="shared" si="593"/>
        <v>9965.1700000000019</v>
      </c>
      <c r="R790" s="33">
        <f t="shared" si="587"/>
        <v>6745.9141770375372</v>
      </c>
      <c r="S790" s="32">
        <f t="shared" si="588"/>
        <v>637.55616294270442</v>
      </c>
      <c r="T790" s="32">
        <f t="shared" si="589"/>
        <v>1217.6880140948329</v>
      </c>
      <c r="U790" s="31">
        <f t="shared" si="590"/>
        <v>3219.724822962462</v>
      </c>
      <c r="V790" s="31">
        <f t="shared" si="591"/>
        <v>57.043837057295605</v>
      </c>
      <c r="W790" s="36">
        <f t="shared" si="592"/>
        <v>441.71198590516724</v>
      </c>
      <c r="X790" s="46">
        <v>0.91787527057688512</v>
      </c>
      <c r="Y790">
        <v>0.73381222977873495</v>
      </c>
      <c r="Z790" s="38">
        <v>1.0386322320998254</v>
      </c>
      <c r="AQ790"/>
    </row>
    <row r="791" spans="2:43">
      <c r="B791" s="6">
        <v>1937</v>
      </c>
      <c r="C791">
        <v>16529.599999999999</v>
      </c>
      <c r="D791">
        <v>869.9</v>
      </c>
      <c r="E791">
        <v>363.1</v>
      </c>
      <c r="F791">
        <v>694.4</v>
      </c>
      <c r="G791">
        <v>1495.5</v>
      </c>
      <c r="H791">
        <v>5405.8</v>
      </c>
      <c r="I791">
        <v>1620.2</v>
      </c>
      <c r="J791">
        <v>872.9</v>
      </c>
      <c r="K791">
        <v>661.3</v>
      </c>
      <c r="L791">
        <v>258.8</v>
      </c>
      <c r="M791">
        <v>945.8</v>
      </c>
      <c r="N791">
        <v>2254.5</v>
      </c>
      <c r="O791">
        <v>626.29999999999995</v>
      </c>
      <c r="P791">
        <v>460.4</v>
      </c>
      <c r="Q791" s="89">
        <f>SUM(D791:P791)</f>
        <v>16528.899999999998</v>
      </c>
      <c r="R791" s="33">
        <f t="shared" si="587"/>
        <v>12905.75877757293</v>
      </c>
      <c r="S791" s="32">
        <f t="shared" si="588"/>
        <v>798.79006478063604</v>
      </c>
      <c r="T791" s="32">
        <f t="shared" si="589"/>
        <v>1655.0687127922947</v>
      </c>
      <c r="U791" s="31">
        <f t="shared" si="590"/>
        <v>3623.8412224270687</v>
      </c>
      <c r="V791" s="31">
        <f t="shared" si="591"/>
        <v>71.109935219363933</v>
      </c>
      <c r="W791" s="36">
        <f t="shared" si="592"/>
        <v>599.43128720770528</v>
      </c>
      <c r="X791" s="46">
        <v>0.91825504630490407</v>
      </c>
      <c r="Y791">
        <v>0.73411785885663994</v>
      </c>
      <c r="Z791" s="38">
        <v>1.2424171719599746</v>
      </c>
      <c r="AQ791"/>
    </row>
    <row r="792" spans="2:43">
      <c r="B792" s="6">
        <v>1938</v>
      </c>
      <c r="C792">
        <v>24729.374</v>
      </c>
      <c r="D792">
        <v>1442.5</v>
      </c>
      <c r="E792">
        <v>373.5</v>
      </c>
      <c r="F792">
        <v>1041.9000000000001</v>
      </c>
      <c r="G792">
        <v>11559.7</v>
      </c>
      <c r="H792">
        <v>1914.4</v>
      </c>
      <c r="I792">
        <v>1973.1</v>
      </c>
      <c r="J792">
        <v>1092.9000000000001</v>
      </c>
      <c r="K792">
        <v>645.20000000000005</v>
      </c>
      <c r="L792">
        <v>425.2</v>
      </c>
      <c r="M792">
        <v>1033.5</v>
      </c>
      <c r="N792">
        <v>2098.5</v>
      </c>
      <c r="O792">
        <v>749.3</v>
      </c>
      <c r="P792">
        <v>378.9</v>
      </c>
      <c r="Q792" s="89">
        <f>SUM(D792:P792)</f>
        <v>24728.600000000002</v>
      </c>
      <c r="R792" s="33">
        <f t="shared" si="587"/>
        <v>20832.333550373372</v>
      </c>
      <c r="S792" s="32">
        <f t="shared" si="588"/>
        <v>1325.4460435502956</v>
      </c>
      <c r="T792" s="32">
        <f t="shared" si="589"/>
        <v>1551.3875068230789</v>
      </c>
      <c r="U792" s="31">
        <f t="shared" si="590"/>
        <v>3897.0404496266274</v>
      </c>
      <c r="V792" s="31">
        <f t="shared" si="591"/>
        <v>117.0539564497044</v>
      </c>
      <c r="W792" s="36">
        <f t="shared" si="592"/>
        <v>547.11249317692113</v>
      </c>
      <c r="X792" s="46">
        <v>0.91885340974023955</v>
      </c>
      <c r="Y792">
        <v>0.73928401564120982</v>
      </c>
      <c r="Z792" s="38">
        <v>1.435213253748026</v>
      </c>
      <c r="AQ792"/>
    </row>
    <row r="793" spans="2:43">
      <c r="B793" s="6">
        <v>1939</v>
      </c>
      <c r="C793">
        <v>16655.599999999999</v>
      </c>
      <c r="D793">
        <v>1193.2</v>
      </c>
      <c r="E793">
        <v>201.9</v>
      </c>
      <c r="F793">
        <v>924.4</v>
      </c>
      <c r="G793">
        <v>1405.1</v>
      </c>
      <c r="H793">
        <v>2299.1999999999998</v>
      </c>
      <c r="I793">
        <v>1846</v>
      </c>
      <c r="J793">
        <v>1509.4</v>
      </c>
      <c r="K793">
        <v>915.8</v>
      </c>
      <c r="L793">
        <v>773.1</v>
      </c>
      <c r="M793">
        <v>2232.5</v>
      </c>
      <c r="N793">
        <v>2279.9</v>
      </c>
      <c r="O793">
        <v>607.5</v>
      </c>
      <c r="P793">
        <v>466.95499999999998</v>
      </c>
      <c r="Q793" s="89">
        <f>SUM(D793:P793)</f>
        <v>16654.954999999998</v>
      </c>
      <c r="R793" s="33">
        <f t="shared" si="587"/>
        <v>10974.47662057291</v>
      </c>
      <c r="S793" s="32">
        <f t="shared" si="588"/>
        <v>1098.0384655925673</v>
      </c>
      <c r="T793" s="32">
        <f t="shared" si="589"/>
        <v>1690.4381549803445</v>
      </c>
      <c r="U793" s="31">
        <f t="shared" si="590"/>
        <v>5681.1233794270884</v>
      </c>
      <c r="V793" s="31">
        <f t="shared" si="591"/>
        <v>95.161534407432782</v>
      </c>
      <c r="W793" s="36">
        <f t="shared" si="592"/>
        <v>589.46184501965558</v>
      </c>
      <c r="X793" s="46">
        <v>0.92024678645035807</v>
      </c>
      <c r="Y793">
        <v>0.74145276327046994</v>
      </c>
      <c r="Z793" s="38">
        <v>1.7944677700994704</v>
      </c>
      <c r="AQ793"/>
    </row>
    <row r="794" spans="2:43">
      <c r="B794" s="6">
        <v>1940</v>
      </c>
      <c r="C794">
        <v>19933.201000000001</v>
      </c>
      <c r="D794">
        <v>1487.3</v>
      </c>
      <c r="E794">
        <v>362</v>
      </c>
      <c r="F794">
        <v>612.4</v>
      </c>
      <c r="G794">
        <v>1345.1</v>
      </c>
      <c r="H794">
        <v>2995.2</v>
      </c>
      <c r="I794">
        <v>2447.3000000000002</v>
      </c>
      <c r="J794">
        <v>2464</v>
      </c>
      <c r="K794">
        <v>992.8</v>
      </c>
      <c r="L794">
        <v>832.6</v>
      </c>
      <c r="M794">
        <v>2540.5</v>
      </c>
      <c r="N794">
        <v>2339.5</v>
      </c>
      <c r="O794">
        <v>971.9</v>
      </c>
      <c r="P794">
        <v>541.79999999999995</v>
      </c>
      <c r="Q794" s="89">
        <f>SUM(D794:P794)</f>
        <v>19932.399999999998</v>
      </c>
      <c r="R794" s="33">
        <f t="shared" si="587"/>
        <v>13160.79372662441</v>
      </c>
      <c r="S794" s="32">
        <f t="shared" si="588"/>
        <v>1192.4608471373213</v>
      </c>
      <c r="T794" s="32">
        <f t="shared" si="589"/>
        <v>1742.3328794870893</v>
      </c>
      <c r="U794" s="31">
        <f t="shared" si="590"/>
        <v>6772.4072733755911</v>
      </c>
      <c r="V794" s="31">
        <f t="shared" si="591"/>
        <v>294.8391528626787</v>
      </c>
      <c r="W794" s="36">
        <f t="shared" si="592"/>
        <v>597.16712051291074</v>
      </c>
      <c r="X794">
        <v>0.80176215096975811</v>
      </c>
      <c r="Y794">
        <v>0.744745834360799</v>
      </c>
      <c r="Z794" s="38">
        <v>2.1471327688362272</v>
      </c>
      <c r="AQ794"/>
    </row>
    <row r="795" spans="2:43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84"/>
      <c r="R795" s="30"/>
      <c r="S795" s="30"/>
      <c r="T795" s="30"/>
      <c r="U795" s="30"/>
      <c r="V795" s="30"/>
      <c r="W795" s="30"/>
      <c r="X795">
        <v>8.0196009623455897E-2</v>
      </c>
      <c r="AQ795"/>
    </row>
    <row r="796" spans="2:43">
      <c r="B796" s="6">
        <v>1955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83"/>
      <c r="R796" s="10"/>
      <c r="S796" s="10"/>
      <c r="T796" s="10"/>
      <c r="U796" s="10"/>
      <c r="V796" s="10"/>
      <c r="W796" s="10"/>
      <c r="X796">
        <v>7.5696824393495427E-2</v>
      </c>
      <c r="AQ796"/>
    </row>
    <row r="797" spans="2:43">
      <c r="B797" s="6">
        <v>1956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83"/>
      <c r="R797" s="10"/>
      <c r="S797" s="10"/>
      <c r="T797" s="10"/>
      <c r="U797" s="10"/>
      <c r="V797" s="10"/>
      <c r="W797" s="10"/>
      <c r="AQ797"/>
    </row>
    <row r="798" spans="2:43">
      <c r="B798" s="6">
        <v>1957</v>
      </c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83"/>
      <c r="R798" s="10"/>
      <c r="S798" s="10"/>
      <c r="T798" s="10"/>
      <c r="U798" s="10"/>
      <c r="V798" s="10"/>
      <c r="W798" s="10"/>
      <c r="AQ798"/>
    </row>
    <row r="799" spans="2:43">
      <c r="B799" s="6">
        <v>1958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83"/>
      <c r="R799" s="10"/>
      <c r="S799" s="10"/>
      <c r="T799" s="10"/>
      <c r="U799" s="10"/>
      <c r="V799" s="10"/>
      <c r="W799" s="10"/>
      <c r="AQ799"/>
    </row>
    <row r="800" spans="2:43">
      <c r="B800" s="6">
        <v>1958</v>
      </c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83"/>
      <c r="R800" s="10"/>
      <c r="S800" s="10"/>
      <c r="T800" s="10"/>
      <c r="U800" s="10"/>
      <c r="V800" s="10"/>
      <c r="W800" s="10"/>
      <c r="AQ800"/>
    </row>
    <row r="801" spans="1:43">
      <c r="B801" s="7">
        <v>1960</v>
      </c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85"/>
      <c r="R801" s="11"/>
      <c r="S801" s="11"/>
      <c r="T801" s="11"/>
      <c r="U801" s="11"/>
      <c r="V801" s="11"/>
      <c r="W801" s="11"/>
      <c r="AQ801"/>
    </row>
    <row r="802" spans="1:43">
      <c r="AQ802"/>
    </row>
    <row r="812" spans="1:43">
      <c r="B812" t="s">
        <v>147</v>
      </c>
      <c r="C812" t="s">
        <v>156</v>
      </c>
      <c r="D812" s="27" t="s">
        <v>76</v>
      </c>
      <c r="E812" s="38"/>
      <c r="F812" s="38" t="s">
        <v>57</v>
      </c>
      <c r="H812" t="s">
        <v>47</v>
      </c>
      <c r="AQ812"/>
    </row>
    <row r="813" spans="1:43">
      <c r="B813" s="13"/>
      <c r="C813" s="14" t="s">
        <v>49</v>
      </c>
      <c r="D813" s="82"/>
      <c r="E813" s="8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82"/>
      <c r="R813" s="13" t="s">
        <v>55</v>
      </c>
      <c r="S813" s="14"/>
      <c r="T813" s="15"/>
      <c r="U813" s="14" t="s">
        <v>56</v>
      </c>
      <c r="V813" s="14"/>
      <c r="W813" s="15"/>
      <c r="AQ813"/>
    </row>
    <row r="814" spans="1:43">
      <c r="A814" s="37"/>
      <c r="B814" s="1"/>
      <c r="C814" s="28" t="s">
        <v>14</v>
      </c>
      <c r="D814" s="1" t="s">
        <v>0</v>
      </c>
      <c r="E814" s="1" t="s">
        <v>1</v>
      </c>
      <c r="F814" s="1" t="s">
        <v>2</v>
      </c>
      <c r="G814" s="1" t="s">
        <v>3</v>
      </c>
      <c r="H814" s="1" t="s">
        <v>4</v>
      </c>
      <c r="I814" s="1" t="s">
        <v>5</v>
      </c>
      <c r="J814" s="1" t="s">
        <v>6</v>
      </c>
      <c r="K814" s="1" t="s">
        <v>7</v>
      </c>
      <c r="L814" s="1" t="s">
        <v>8</v>
      </c>
      <c r="M814" s="1" t="s">
        <v>9</v>
      </c>
      <c r="N814" s="1" t="s">
        <v>10</v>
      </c>
      <c r="O814" s="1" t="s">
        <v>11</v>
      </c>
      <c r="P814" s="1" t="s">
        <v>12</v>
      </c>
      <c r="Q814" s="28"/>
      <c r="R814" s="8" t="s">
        <v>13</v>
      </c>
      <c r="S814" s="8" t="s">
        <v>50</v>
      </c>
      <c r="T814" s="8" t="s">
        <v>51</v>
      </c>
      <c r="U814" s="8" t="s">
        <v>52</v>
      </c>
      <c r="V814" s="8" t="s">
        <v>53</v>
      </c>
      <c r="W814" s="8" t="s">
        <v>54</v>
      </c>
      <c r="AQ814"/>
    </row>
    <row r="815" spans="1:43">
      <c r="B815" s="5">
        <v>1911</v>
      </c>
      <c r="Q815" s="90"/>
      <c r="R815" s="33">
        <f t="shared" ref="R815:R844" si="594">SUM(E815:J815)+S815+T815</f>
        <v>0</v>
      </c>
      <c r="S815" s="32">
        <f t="shared" ref="S815:S844" si="595">D815*$X815</f>
        <v>0</v>
      </c>
      <c r="T815" s="32">
        <f t="shared" ref="T815:T844" si="596">N815*$Y815</f>
        <v>0</v>
      </c>
      <c r="U815" s="31">
        <f t="shared" ref="U815:U844" si="597">C815-R815</f>
        <v>0</v>
      </c>
      <c r="V815" s="31">
        <f t="shared" ref="V815:V844" si="598">D815-S815</f>
        <v>0</v>
      </c>
      <c r="W815" s="36">
        <f t="shared" ref="W815:W844" si="599">N815-T815</f>
        <v>0</v>
      </c>
      <c r="X815" s="34">
        <v>0.90314241051745558</v>
      </c>
      <c r="Y815" s="34">
        <v>0.7333034807309261</v>
      </c>
      <c r="Z815" s="38">
        <v>0.55587714915230824</v>
      </c>
      <c r="AQ815"/>
    </row>
    <row r="816" spans="1:43">
      <c r="B816" s="6">
        <v>1912</v>
      </c>
      <c r="Q816" s="90"/>
      <c r="R816" s="33">
        <f t="shared" si="594"/>
        <v>0</v>
      </c>
      <c r="S816" s="32">
        <f t="shared" si="595"/>
        <v>0</v>
      </c>
      <c r="T816" s="32">
        <f t="shared" si="596"/>
        <v>0</v>
      </c>
      <c r="U816" s="31">
        <f t="shared" si="597"/>
        <v>0</v>
      </c>
      <c r="V816" s="31">
        <f t="shared" si="598"/>
        <v>0</v>
      </c>
      <c r="W816" s="36">
        <f t="shared" si="599"/>
        <v>0</v>
      </c>
      <c r="X816" s="34">
        <v>0.90314241051745558</v>
      </c>
      <c r="Y816" s="34">
        <v>0.7333034807309261</v>
      </c>
      <c r="Z816" s="38">
        <v>0.63442790535518445</v>
      </c>
      <c r="AQ816"/>
    </row>
    <row r="817" spans="2:43">
      <c r="B817" s="6">
        <v>1913</v>
      </c>
      <c r="Q817" s="90"/>
      <c r="R817" s="33">
        <f t="shared" si="594"/>
        <v>0</v>
      </c>
      <c r="S817" s="32">
        <f t="shared" si="595"/>
        <v>0</v>
      </c>
      <c r="T817" s="32">
        <f t="shared" si="596"/>
        <v>0</v>
      </c>
      <c r="U817" s="31">
        <f t="shared" si="597"/>
        <v>0</v>
      </c>
      <c r="V817" s="31">
        <f t="shared" si="598"/>
        <v>0</v>
      </c>
      <c r="W817" s="36">
        <f t="shared" si="599"/>
        <v>0</v>
      </c>
      <c r="X817" s="34">
        <v>0.90314241051745558</v>
      </c>
      <c r="Y817" s="34">
        <v>0.7333034807309261</v>
      </c>
      <c r="Z817" s="38">
        <v>0.63773837527238131</v>
      </c>
      <c r="AQ817"/>
    </row>
    <row r="818" spans="2:43">
      <c r="B818" s="6">
        <v>1914</v>
      </c>
      <c r="Q818" s="90"/>
      <c r="R818" s="33">
        <f t="shared" si="594"/>
        <v>0</v>
      </c>
      <c r="S818" s="32">
        <f t="shared" si="595"/>
        <v>0</v>
      </c>
      <c r="T818" s="32">
        <f t="shared" si="596"/>
        <v>0</v>
      </c>
      <c r="U818" s="31">
        <f t="shared" si="597"/>
        <v>0</v>
      </c>
      <c r="V818" s="31">
        <f t="shared" si="598"/>
        <v>0</v>
      </c>
      <c r="W818" s="36">
        <f t="shared" si="599"/>
        <v>0</v>
      </c>
      <c r="X818" s="34">
        <v>0.90314241051745558</v>
      </c>
      <c r="Y818" s="34">
        <v>0.7333034807309261</v>
      </c>
      <c r="Z818" s="38">
        <v>0.65430042055617232</v>
      </c>
      <c r="AQ818"/>
    </row>
    <row r="819" spans="2:43">
      <c r="B819" s="6">
        <v>1915</v>
      </c>
      <c r="Q819" s="90"/>
      <c r="R819" s="33">
        <f t="shared" si="594"/>
        <v>0</v>
      </c>
      <c r="S819" s="32">
        <f t="shared" si="595"/>
        <v>0</v>
      </c>
      <c r="T819" s="32">
        <f t="shared" si="596"/>
        <v>0</v>
      </c>
      <c r="U819" s="31">
        <f t="shared" si="597"/>
        <v>0</v>
      </c>
      <c r="V819" s="31">
        <f t="shared" si="598"/>
        <v>0</v>
      </c>
      <c r="W819" s="36">
        <f t="shared" si="599"/>
        <v>0</v>
      </c>
      <c r="X819" s="34">
        <v>0.90314241051745558</v>
      </c>
      <c r="Y819" s="34">
        <v>0.7333034807309261</v>
      </c>
      <c r="Z819" s="38">
        <v>0.55111112802632034</v>
      </c>
      <c r="AQ819"/>
    </row>
    <row r="820" spans="2:43">
      <c r="B820" s="6">
        <v>1916</v>
      </c>
      <c r="Q820" s="90"/>
      <c r="R820" s="33">
        <f t="shared" si="594"/>
        <v>0</v>
      </c>
      <c r="S820" s="32">
        <f t="shared" si="595"/>
        <v>0</v>
      </c>
      <c r="T820" s="32">
        <f t="shared" si="596"/>
        <v>0</v>
      </c>
      <c r="U820" s="31">
        <f t="shared" si="597"/>
        <v>0</v>
      </c>
      <c r="V820" s="31">
        <f t="shared" si="598"/>
        <v>0</v>
      </c>
      <c r="W820" s="36">
        <f t="shared" si="599"/>
        <v>0</v>
      </c>
      <c r="X820" s="34">
        <v>0.90314241051745558</v>
      </c>
      <c r="Y820" s="34">
        <v>0.7333034807309261</v>
      </c>
      <c r="Z820" s="38">
        <v>0.53595561664066571</v>
      </c>
      <c r="AQ820"/>
    </row>
    <row r="821" spans="2:43">
      <c r="B821" s="6">
        <v>1917</v>
      </c>
      <c r="Q821" s="90"/>
      <c r="R821" s="33">
        <f t="shared" si="594"/>
        <v>0</v>
      </c>
      <c r="S821" s="32">
        <f t="shared" si="595"/>
        <v>0</v>
      </c>
      <c r="T821" s="32">
        <f t="shared" si="596"/>
        <v>0</v>
      </c>
      <c r="U821" s="31">
        <f t="shared" si="597"/>
        <v>0</v>
      </c>
      <c r="V821" s="31">
        <f t="shared" si="598"/>
        <v>0</v>
      </c>
      <c r="W821" s="36">
        <f t="shared" si="599"/>
        <v>0</v>
      </c>
      <c r="X821" s="46">
        <v>0.90314241051745558</v>
      </c>
      <c r="Y821">
        <v>0.7333034807309261</v>
      </c>
      <c r="Z821" s="38">
        <v>0.68456393979820251</v>
      </c>
      <c r="AQ821"/>
    </row>
    <row r="822" spans="2:43">
      <c r="B822" s="6">
        <v>1918</v>
      </c>
      <c r="Q822" s="90"/>
      <c r="R822" s="33">
        <f t="shared" si="594"/>
        <v>0</v>
      </c>
      <c r="S822" s="32">
        <f t="shared" si="595"/>
        <v>0</v>
      </c>
      <c r="T822" s="32">
        <f t="shared" si="596"/>
        <v>0</v>
      </c>
      <c r="U822" s="31">
        <f t="shared" si="597"/>
        <v>0</v>
      </c>
      <c r="V822" s="31">
        <f t="shared" si="598"/>
        <v>0</v>
      </c>
      <c r="W822" s="36">
        <f t="shared" si="599"/>
        <v>0</v>
      </c>
      <c r="X822" s="46">
        <v>0.90525584068325349</v>
      </c>
      <c r="Y822">
        <v>0.7323449630936959</v>
      </c>
      <c r="Z822" s="38">
        <v>1.1049866863756583</v>
      </c>
      <c r="AQ822"/>
    </row>
    <row r="823" spans="2:43">
      <c r="B823" s="6">
        <v>1919</v>
      </c>
      <c r="Q823" s="90"/>
      <c r="R823" s="33">
        <f t="shared" si="594"/>
        <v>0</v>
      </c>
      <c r="S823" s="32">
        <f t="shared" si="595"/>
        <v>0</v>
      </c>
      <c r="T823" s="32">
        <f t="shared" si="596"/>
        <v>0</v>
      </c>
      <c r="U823" s="31">
        <f t="shared" si="597"/>
        <v>0</v>
      </c>
      <c r="V823" s="31">
        <f t="shared" si="598"/>
        <v>0</v>
      </c>
      <c r="W823" s="36">
        <f t="shared" si="599"/>
        <v>0</v>
      </c>
      <c r="X823" s="46">
        <v>0.90295812946435794</v>
      </c>
      <c r="Y823">
        <v>0.73876310423908598</v>
      </c>
      <c r="Z823" s="38">
        <v>1.5447475388595528</v>
      </c>
      <c r="AQ823"/>
    </row>
    <row r="824" spans="2:43">
      <c r="B824" s="6">
        <v>1920</v>
      </c>
      <c r="Q824" s="90"/>
      <c r="R824" s="33">
        <f t="shared" si="594"/>
        <v>0</v>
      </c>
      <c r="S824" s="32">
        <f t="shared" si="595"/>
        <v>0</v>
      </c>
      <c r="T824" s="32">
        <f t="shared" si="596"/>
        <v>0</v>
      </c>
      <c r="U824" s="31">
        <f t="shared" si="597"/>
        <v>0</v>
      </c>
      <c r="V824" s="31">
        <f t="shared" si="598"/>
        <v>0</v>
      </c>
      <c r="W824" s="36">
        <f t="shared" si="599"/>
        <v>0</v>
      </c>
      <c r="X824" s="46">
        <v>0.90673996281518188</v>
      </c>
      <c r="Y824">
        <v>0.74010240322708909</v>
      </c>
      <c r="Z824" s="38">
        <v>1.8801527439944632</v>
      </c>
      <c r="AQ824"/>
    </row>
    <row r="825" spans="2:43">
      <c r="B825" s="6">
        <v>1921</v>
      </c>
      <c r="Q825" s="90"/>
      <c r="R825" s="33">
        <f t="shared" si="594"/>
        <v>0</v>
      </c>
      <c r="S825" s="32">
        <f t="shared" si="595"/>
        <v>0</v>
      </c>
      <c r="T825" s="32">
        <f t="shared" si="596"/>
        <v>0</v>
      </c>
      <c r="U825" s="31">
        <f t="shared" si="597"/>
        <v>0</v>
      </c>
      <c r="V825" s="31">
        <f t="shared" si="598"/>
        <v>0</v>
      </c>
      <c r="W825" s="36">
        <f t="shared" si="599"/>
        <v>0</v>
      </c>
      <c r="X825" s="46">
        <v>0.90674808016290898</v>
      </c>
      <c r="Y825">
        <v>0.74066812399731241</v>
      </c>
      <c r="Z825" s="38">
        <v>1.4863049203994123</v>
      </c>
      <c r="AQ825"/>
    </row>
    <row r="826" spans="2:43">
      <c r="B826" s="6">
        <v>1922</v>
      </c>
      <c r="Q826" s="90"/>
      <c r="R826" s="33">
        <f t="shared" si="594"/>
        <v>0</v>
      </c>
      <c r="S826" s="32">
        <f t="shared" si="595"/>
        <v>0</v>
      </c>
      <c r="T826" s="32">
        <f t="shared" si="596"/>
        <v>0</v>
      </c>
      <c r="U826" s="31">
        <f t="shared" si="597"/>
        <v>0</v>
      </c>
      <c r="V826" s="31">
        <f t="shared" si="598"/>
        <v>0</v>
      </c>
      <c r="W826" s="36">
        <f t="shared" si="599"/>
        <v>0</v>
      </c>
      <c r="X826" s="46">
        <v>0.90636132884829712</v>
      </c>
      <c r="Y826">
        <v>0.73801060970633348</v>
      </c>
      <c r="Z826" s="38">
        <v>1.5268032147053365</v>
      </c>
      <c r="AQ826"/>
    </row>
    <row r="827" spans="2:43">
      <c r="B827" s="6">
        <v>1923</v>
      </c>
      <c r="Q827" s="90"/>
      <c r="R827" s="33">
        <f t="shared" si="594"/>
        <v>0</v>
      </c>
      <c r="S827" s="32">
        <f t="shared" si="595"/>
        <v>0</v>
      </c>
      <c r="T827" s="32">
        <f t="shared" si="596"/>
        <v>0</v>
      </c>
      <c r="U827" s="31">
        <f t="shared" si="597"/>
        <v>0</v>
      </c>
      <c r="V827" s="31">
        <f t="shared" si="598"/>
        <v>0</v>
      </c>
      <c r="W827" s="36">
        <f t="shared" si="599"/>
        <v>0</v>
      </c>
      <c r="X827" s="46">
        <v>0.90754013878098172</v>
      </c>
      <c r="Y827">
        <v>0.73756502341007268</v>
      </c>
      <c r="Z827" s="38">
        <v>1.320771013332976</v>
      </c>
      <c r="AQ827"/>
    </row>
    <row r="828" spans="2:43">
      <c r="B828" s="6">
        <v>1924</v>
      </c>
      <c r="Q828" s="90"/>
      <c r="R828" s="33">
        <f t="shared" si="594"/>
        <v>0</v>
      </c>
      <c r="S828" s="32">
        <f t="shared" si="595"/>
        <v>0</v>
      </c>
      <c r="T828" s="32">
        <f t="shared" si="596"/>
        <v>0</v>
      </c>
      <c r="U828" s="31">
        <f t="shared" si="597"/>
        <v>0</v>
      </c>
      <c r="V828" s="31">
        <f t="shared" si="598"/>
        <v>0</v>
      </c>
      <c r="W828" s="36">
        <f t="shared" si="599"/>
        <v>0</v>
      </c>
      <c r="X828" s="46">
        <v>0.9076494407492548</v>
      </c>
      <c r="Y828">
        <v>0.74122885720114939</v>
      </c>
      <c r="Z828" s="38">
        <v>1.2710060528591232</v>
      </c>
      <c r="AQ828"/>
    </row>
    <row r="829" spans="2:43">
      <c r="B829" s="6">
        <v>1925</v>
      </c>
      <c r="Q829" s="90"/>
      <c r="R829" s="33">
        <f t="shared" si="594"/>
        <v>0</v>
      </c>
      <c r="S829" s="32">
        <f t="shared" si="595"/>
        <v>0</v>
      </c>
      <c r="T829" s="32">
        <f t="shared" si="596"/>
        <v>0</v>
      </c>
      <c r="U829" s="31">
        <f t="shared" si="597"/>
        <v>0</v>
      </c>
      <c r="V829" s="31">
        <f t="shared" si="598"/>
        <v>0</v>
      </c>
      <c r="W829" s="36">
        <f t="shared" si="599"/>
        <v>0</v>
      </c>
      <c r="X829" s="46">
        <v>0.90848046995534171</v>
      </c>
      <c r="Y829">
        <v>0.73909790450017177</v>
      </c>
      <c r="Z829" s="38">
        <v>1.3019376458206051</v>
      </c>
      <c r="AQ829"/>
    </row>
    <row r="830" spans="2:43">
      <c r="B830" s="6">
        <v>1926</v>
      </c>
      <c r="Q830" s="90"/>
      <c r="R830" s="33">
        <f t="shared" si="594"/>
        <v>0</v>
      </c>
      <c r="S830" s="32">
        <f t="shared" si="595"/>
        <v>0</v>
      </c>
      <c r="T830" s="32">
        <f t="shared" si="596"/>
        <v>0</v>
      </c>
      <c r="U830" s="31">
        <f t="shared" si="597"/>
        <v>0</v>
      </c>
      <c r="V830" s="31">
        <f t="shared" si="598"/>
        <v>0</v>
      </c>
      <c r="W830" s="36">
        <f t="shared" si="599"/>
        <v>0</v>
      </c>
      <c r="X830" s="46">
        <v>0.9084325089932902</v>
      </c>
      <c r="Y830">
        <v>0.73884641719166577</v>
      </c>
      <c r="Z830" s="38">
        <v>1.1329959055579617</v>
      </c>
      <c r="AQ830"/>
    </row>
    <row r="831" spans="2:43">
      <c r="B831" s="6">
        <v>1927</v>
      </c>
      <c r="Q831" s="90"/>
      <c r="R831" s="33">
        <f t="shared" si="594"/>
        <v>0</v>
      </c>
      <c r="S831" s="32">
        <f t="shared" si="595"/>
        <v>0</v>
      </c>
      <c r="T831" s="32">
        <f t="shared" si="596"/>
        <v>0</v>
      </c>
      <c r="U831" s="31">
        <f t="shared" si="597"/>
        <v>0</v>
      </c>
      <c r="V831" s="31">
        <f t="shared" si="598"/>
        <v>0</v>
      </c>
      <c r="W831" s="36">
        <f t="shared" si="599"/>
        <v>0</v>
      </c>
      <c r="X831" s="46">
        <v>0.90863329076941302</v>
      </c>
      <c r="Y831">
        <v>0.73911192769872525</v>
      </c>
      <c r="Z831" s="38">
        <v>1.3001329483836557</v>
      </c>
      <c r="AQ831"/>
    </row>
    <row r="832" spans="2:43">
      <c r="B832" s="6">
        <v>1928</v>
      </c>
      <c r="Q832" s="90"/>
      <c r="R832" s="33">
        <f t="shared" si="594"/>
        <v>0</v>
      </c>
      <c r="S832" s="32">
        <f t="shared" si="595"/>
        <v>0</v>
      </c>
      <c r="T832" s="32">
        <f t="shared" si="596"/>
        <v>0</v>
      </c>
      <c r="U832" s="31">
        <f t="shared" si="597"/>
        <v>0</v>
      </c>
      <c r="V832" s="31">
        <f t="shared" si="598"/>
        <v>0</v>
      </c>
      <c r="W832" s="36">
        <f t="shared" si="599"/>
        <v>0</v>
      </c>
      <c r="X832" s="46">
        <v>0.90867363084272568</v>
      </c>
      <c r="Y832">
        <v>0.73780829350233235</v>
      </c>
      <c r="Z832" s="38">
        <v>1.2631916595978265</v>
      </c>
      <c r="AQ832"/>
    </row>
    <row r="833" spans="2:43">
      <c r="B833" s="6">
        <v>1929</v>
      </c>
      <c r="Q833" s="90"/>
      <c r="R833" s="33">
        <f t="shared" si="594"/>
        <v>0</v>
      </c>
      <c r="S833" s="32">
        <f t="shared" si="595"/>
        <v>0</v>
      </c>
      <c r="T833" s="32">
        <f t="shared" si="596"/>
        <v>0</v>
      </c>
      <c r="U833" s="31">
        <f t="shared" si="597"/>
        <v>0</v>
      </c>
      <c r="V833" s="31">
        <f t="shared" si="598"/>
        <v>0</v>
      </c>
      <c r="W833" s="36">
        <f t="shared" si="599"/>
        <v>0</v>
      </c>
      <c r="X833" s="46">
        <v>0.90906403183454554</v>
      </c>
      <c r="Y833">
        <v>0.73610094647916835</v>
      </c>
      <c r="Z833" s="38">
        <v>1.2875358503503007</v>
      </c>
      <c r="AQ833"/>
    </row>
    <row r="834" spans="2:43">
      <c r="B834" s="6">
        <v>1930</v>
      </c>
      <c r="Q834" s="90"/>
      <c r="R834" s="33">
        <f t="shared" si="594"/>
        <v>0</v>
      </c>
      <c r="S834" s="32">
        <f t="shared" si="595"/>
        <v>0</v>
      </c>
      <c r="T834" s="32">
        <f t="shared" si="596"/>
        <v>0</v>
      </c>
      <c r="U834" s="31">
        <f t="shared" si="597"/>
        <v>0</v>
      </c>
      <c r="V834" s="31">
        <f t="shared" si="598"/>
        <v>0</v>
      </c>
      <c r="W834" s="36">
        <f t="shared" si="599"/>
        <v>0</v>
      </c>
      <c r="X834" s="46">
        <v>0.91013912387920504</v>
      </c>
      <c r="Y834">
        <v>0.73186226503606222</v>
      </c>
      <c r="Z834" s="38">
        <v>1.2354000853908533</v>
      </c>
      <c r="AQ834"/>
    </row>
    <row r="835" spans="2:43">
      <c r="B835" s="6">
        <v>1931</v>
      </c>
      <c r="Q835" s="89">
        <f>SUM(D835:P835)</f>
        <v>0</v>
      </c>
      <c r="R835" s="33">
        <f t="shared" si="594"/>
        <v>0</v>
      </c>
      <c r="S835" s="32">
        <f t="shared" si="595"/>
        <v>0</v>
      </c>
      <c r="T835" s="32">
        <f t="shared" si="596"/>
        <v>0</v>
      </c>
      <c r="U835" s="31">
        <f t="shared" si="597"/>
        <v>0</v>
      </c>
      <c r="V835" s="31">
        <f t="shared" si="598"/>
        <v>0</v>
      </c>
      <c r="W835" s="36">
        <f t="shared" si="599"/>
        <v>0</v>
      </c>
      <c r="X835" s="46">
        <v>0.91053676311548615</v>
      </c>
      <c r="Y835">
        <v>0.72962362995941288</v>
      </c>
      <c r="Z835" s="38">
        <v>1.0334601721723666</v>
      </c>
      <c r="AQ835"/>
    </row>
    <row r="836" spans="2:43">
      <c r="B836" s="6">
        <v>1932</v>
      </c>
      <c r="Q836" s="89">
        <f>SUM(D836:P836)</f>
        <v>0</v>
      </c>
      <c r="R836" s="33">
        <f t="shared" si="594"/>
        <v>0</v>
      </c>
      <c r="S836" s="32">
        <f t="shared" si="595"/>
        <v>0</v>
      </c>
      <c r="T836" s="32">
        <f t="shared" si="596"/>
        <v>0</v>
      </c>
      <c r="U836" s="31">
        <f t="shared" si="597"/>
        <v>0</v>
      </c>
      <c r="V836" s="31">
        <f t="shared" si="598"/>
        <v>0</v>
      </c>
      <c r="W836" s="36">
        <f t="shared" si="599"/>
        <v>0</v>
      </c>
      <c r="X836" s="46">
        <v>0.91158456071545435</v>
      </c>
      <c r="Y836">
        <v>0.73107075463145699</v>
      </c>
      <c r="Z836" s="38">
        <v>0.918367094636798</v>
      </c>
      <c r="AQ836"/>
    </row>
    <row r="837" spans="2:43">
      <c r="B837" s="6">
        <v>1933</v>
      </c>
      <c r="Q837" s="89">
        <f>SUM(D837:P837)</f>
        <v>0</v>
      </c>
      <c r="R837" s="33">
        <f t="shared" si="594"/>
        <v>0</v>
      </c>
      <c r="S837" s="32">
        <f t="shared" si="595"/>
        <v>0</v>
      </c>
      <c r="T837" s="32">
        <f t="shared" si="596"/>
        <v>0</v>
      </c>
      <c r="U837" s="31">
        <f t="shared" si="597"/>
        <v>0</v>
      </c>
      <c r="V837" s="31">
        <f t="shared" si="598"/>
        <v>0</v>
      </c>
      <c r="W837" s="36">
        <f t="shared" si="599"/>
        <v>0</v>
      </c>
      <c r="X837" s="46">
        <v>0.91248690371625896</v>
      </c>
      <c r="Y837">
        <v>0.73027381951233372</v>
      </c>
      <c r="Z837" s="38">
        <v>0.91838206847484538</v>
      </c>
      <c r="AQ837"/>
    </row>
    <row r="838" spans="2:43">
      <c r="B838" s="6">
        <v>1934</v>
      </c>
      <c r="C838">
        <v>3792.819</v>
      </c>
      <c r="D838">
        <v>139.30000000000001</v>
      </c>
      <c r="E838">
        <v>273.39999999999998</v>
      </c>
      <c r="F838">
        <v>550.4</v>
      </c>
      <c r="G838">
        <v>102.9</v>
      </c>
      <c r="H838">
        <v>86.5</v>
      </c>
      <c r="I838">
        <v>432.8</v>
      </c>
      <c r="J838">
        <v>463.9</v>
      </c>
      <c r="K838">
        <v>251.8</v>
      </c>
      <c r="L838">
        <v>81.8</v>
      </c>
      <c r="M838">
        <v>390.8</v>
      </c>
      <c r="N838">
        <v>531.6</v>
      </c>
      <c r="O838">
        <v>179.2</v>
      </c>
      <c r="P838">
        <v>307.7</v>
      </c>
      <c r="Q838" s="89">
        <f>SUM(D838:P838)</f>
        <v>3792.1</v>
      </c>
      <c r="R838" s="33">
        <f t="shared" si="594"/>
        <v>2426.4239257427275</v>
      </c>
      <c r="S838" s="32">
        <f t="shared" si="595"/>
        <v>127.2658302811267</v>
      </c>
      <c r="T838" s="32">
        <f t="shared" si="596"/>
        <v>389.25809546160087</v>
      </c>
      <c r="U838" s="31">
        <f t="shared" si="597"/>
        <v>1366.3950742572724</v>
      </c>
      <c r="V838" s="31">
        <f t="shared" si="598"/>
        <v>12.034169718873315</v>
      </c>
      <c r="W838" s="36">
        <f t="shared" si="599"/>
        <v>142.34190453839915</v>
      </c>
      <c r="X838" s="46">
        <v>0.91360969333184983</v>
      </c>
      <c r="Y838">
        <v>0.73223870478104003</v>
      </c>
      <c r="Z838" s="38">
        <v>0.9400677156460554</v>
      </c>
      <c r="AQ838"/>
    </row>
    <row r="839" spans="2:43">
      <c r="B839" s="6">
        <v>1935</v>
      </c>
      <c r="C839">
        <v>3955.6819999999998</v>
      </c>
      <c r="D839">
        <v>203</v>
      </c>
      <c r="E839">
        <v>121.9</v>
      </c>
      <c r="F839">
        <v>617.1</v>
      </c>
      <c r="G839">
        <v>165.9</v>
      </c>
      <c r="H839">
        <v>70.599999999999994</v>
      </c>
      <c r="I839">
        <v>446.7</v>
      </c>
      <c r="J839">
        <v>474.2</v>
      </c>
      <c r="K839">
        <v>293.3</v>
      </c>
      <c r="L839">
        <v>95.6</v>
      </c>
      <c r="M839">
        <v>390.9</v>
      </c>
      <c r="N839">
        <v>481.2</v>
      </c>
      <c r="O839">
        <v>223.3</v>
      </c>
      <c r="P839">
        <v>371.3</v>
      </c>
      <c r="Q839" s="89">
        <f t="shared" ref="Q839:Q844" si="600">SUM(D839:P839)</f>
        <v>3955.0000000000005</v>
      </c>
      <c r="R839" s="33">
        <f t="shared" si="594"/>
        <v>2435.1235532688843</v>
      </c>
      <c r="S839" s="32">
        <f t="shared" si="595"/>
        <v>185.86257862398469</v>
      </c>
      <c r="T839" s="32">
        <f t="shared" si="596"/>
        <v>352.86097464489978</v>
      </c>
      <c r="U839" s="31">
        <f t="shared" si="597"/>
        <v>1520.5584467311155</v>
      </c>
      <c r="V839" s="31">
        <f t="shared" si="598"/>
        <v>17.137421376015311</v>
      </c>
      <c r="W839" s="36">
        <f t="shared" si="599"/>
        <v>128.3390253551002</v>
      </c>
      <c r="X839" s="46">
        <v>0.9155792050442596</v>
      </c>
      <c r="Y839">
        <v>0.73329379602015754</v>
      </c>
      <c r="Z839" s="38">
        <v>1</v>
      </c>
      <c r="AQ839"/>
    </row>
    <row r="840" spans="2:43">
      <c r="B840" s="6">
        <v>1936</v>
      </c>
      <c r="C840">
        <v>5215.8509999999997</v>
      </c>
      <c r="D840">
        <v>206.4</v>
      </c>
      <c r="E840">
        <v>157.5</v>
      </c>
      <c r="F840">
        <v>619.29999999999995</v>
      </c>
      <c r="G840">
        <v>185</v>
      </c>
      <c r="H840">
        <v>351.3</v>
      </c>
      <c r="I840">
        <v>489.3</v>
      </c>
      <c r="J840">
        <v>682.8</v>
      </c>
      <c r="K840">
        <v>303.5</v>
      </c>
      <c r="L840">
        <v>88.8</v>
      </c>
      <c r="M840">
        <v>379.6</v>
      </c>
      <c r="N840">
        <v>1126.8</v>
      </c>
      <c r="O840">
        <v>193.2</v>
      </c>
      <c r="P840">
        <v>431.6</v>
      </c>
      <c r="Q840" s="89">
        <f t="shared" si="600"/>
        <v>5215.0999999999995</v>
      </c>
      <c r="R840" s="33">
        <f t="shared" si="594"/>
        <v>3501.5090763617472</v>
      </c>
      <c r="S840" s="32">
        <f t="shared" si="595"/>
        <v>189.44945584706909</v>
      </c>
      <c r="T840" s="32">
        <f t="shared" si="596"/>
        <v>826.85962051467845</v>
      </c>
      <c r="U840" s="31">
        <f t="shared" si="597"/>
        <v>1714.3419236382524</v>
      </c>
      <c r="V840" s="31">
        <f t="shared" si="598"/>
        <v>16.950544152930917</v>
      </c>
      <c r="W840" s="36">
        <f t="shared" si="599"/>
        <v>299.9403794853215</v>
      </c>
      <c r="X840" s="46">
        <v>0.91787527057688512</v>
      </c>
      <c r="Y840">
        <v>0.73381222977873495</v>
      </c>
      <c r="Z840" s="38">
        <v>1.0386322320998254</v>
      </c>
      <c r="AQ840"/>
    </row>
    <row r="841" spans="2:43">
      <c r="B841" s="6">
        <v>1937</v>
      </c>
      <c r="C841">
        <v>5687.2089999999998</v>
      </c>
      <c r="D841">
        <v>479</v>
      </c>
      <c r="E841">
        <v>183.4</v>
      </c>
      <c r="F841">
        <v>480.2</v>
      </c>
      <c r="G841">
        <v>248.5</v>
      </c>
      <c r="H841">
        <v>369.7</v>
      </c>
      <c r="I841">
        <v>471.5</v>
      </c>
      <c r="J841">
        <v>813.4</v>
      </c>
      <c r="K841">
        <v>371.5</v>
      </c>
      <c r="L841">
        <v>86.7</v>
      </c>
      <c r="M841">
        <v>431.6</v>
      </c>
      <c r="N841">
        <v>965.7</v>
      </c>
      <c r="O841">
        <v>303.60000000000002</v>
      </c>
      <c r="P841">
        <v>491.7</v>
      </c>
      <c r="Q841" s="89">
        <f t="shared" si="600"/>
        <v>5696.5</v>
      </c>
      <c r="R841" s="33">
        <f t="shared" si="594"/>
        <v>3715.481783477906</v>
      </c>
      <c r="S841" s="32">
        <f t="shared" si="595"/>
        <v>439.84416718004906</v>
      </c>
      <c r="T841" s="32">
        <f t="shared" si="596"/>
        <v>708.93761629785718</v>
      </c>
      <c r="U841" s="31">
        <f t="shared" si="597"/>
        <v>1971.7272165220938</v>
      </c>
      <c r="V841" s="31">
        <f t="shared" si="598"/>
        <v>39.155832819950945</v>
      </c>
      <c r="W841" s="36">
        <f t="shared" si="599"/>
        <v>256.76238370214287</v>
      </c>
      <c r="X841" s="46">
        <v>0.91825504630490407</v>
      </c>
      <c r="Y841">
        <v>0.73411785885663994</v>
      </c>
      <c r="Z841" s="38">
        <v>1.2424171719599746</v>
      </c>
      <c r="AQ841"/>
    </row>
    <row r="842" spans="2:43">
      <c r="B842" s="6">
        <v>1938</v>
      </c>
      <c r="C842">
        <v>7421.9589999999998</v>
      </c>
      <c r="D842">
        <v>464.9</v>
      </c>
      <c r="E842">
        <v>175.6</v>
      </c>
      <c r="F842">
        <v>306.39999999999998</v>
      </c>
      <c r="G842">
        <v>279.8</v>
      </c>
      <c r="H842">
        <v>2132.6999999999998</v>
      </c>
      <c r="I842">
        <v>638.9</v>
      </c>
      <c r="J842">
        <v>894</v>
      </c>
      <c r="K842">
        <v>314.5</v>
      </c>
      <c r="L842">
        <v>87.8</v>
      </c>
      <c r="M842">
        <v>383.7</v>
      </c>
      <c r="N842">
        <v>934.1</v>
      </c>
      <c r="O842">
        <v>313.7</v>
      </c>
      <c r="P842">
        <v>495.1</v>
      </c>
      <c r="Q842" s="89">
        <f t="shared" si="600"/>
        <v>7421.2</v>
      </c>
      <c r="R842" s="33">
        <f t="shared" si="594"/>
        <v>5545.1401491986917</v>
      </c>
      <c r="S842" s="32">
        <f t="shared" si="595"/>
        <v>427.17495018823735</v>
      </c>
      <c r="T842" s="32">
        <f t="shared" si="596"/>
        <v>690.56519901045408</v>
      </c>
      <c r="U842" s="31">
        <f t="shared" si="597"/>
        <v>1876.8188508013081</v>
      </c>
      <c r="V842" s="31">
        <f t="shared" si="598"/>
        <v>37.725049811762631</v>
      </c>
      <c r="W842" s="36">
        <f t="shared" si="599"/>
        <v>243.53480098954594</v>
      </c>
      <c r="X842" s="46">
        <v>0.91885340974023955</v>
      </c>
      <c r="Y842">
        <v>0.73928401564120982</v>
      </c>
      <c r="Z842" s="38">
        <v>1.435213253748026</v>
      </c>
      <c r="AQ842"/>
    </row>
    <row r="843" spans="2:43">
      <c r="B843" s="6">
        <v>1939</v>
      </c>
      <c r="C843">
        <v>7421.9589999999998</v>
      </c>
      <c r="D843">
        <v>464.9</v>
      </c>
      <c r="E843">
        <v>175.6</v>
      </c>
      <c r="F843">
        <v>306.39999999999998</v>
      </c>
      <c r="G843">
        <v>279.8</v>
      </c>
      <c r="H843">
        <v>2132.6999999999998</v>
      </c>
      <c r="I843">
        <v>638.9</v>
      </c>
      <c r="J843">
        <v>894</v>
      </c>
      <c r="K843">
        <v>314.5</v>
      </c>
      <c r="L843">
        <v>87.8</v>
      </c>
      <c r="M843">
        <v>383.7</v>
      </c>
      <c r="N843">
        <v>934.1</v>
      </c>
      <c r="O843">
        <v>313.7</v>
      </c>
      <c r="P843">
        <v>495.1</v>
      </c>
      <c r="Q843" s="89">
        <f t="shared" si="600"/>
        <v>7421.2</v>
      </c>
      <c r="R843" s="33">
        <f t="shared" si="594"/>
        <v>5547.8137571917168</v>
      </c>
      <c r="S843" s="32">
        <f t="shared" si="595"/>
        <v>427.82273102077147</v>
      </c>
      <c r="T843" s="32">
        <f t="shared" si="596"/>
        <v>692.59102617094595</v>
      </c>
      <c r="U843" s="31">
        <f t="shared" si="597"/>
        <v>1874.145242808283</v>
      </c>
      <c r="V843" s="31">
        <f t="shared" si="598"/>
        <v>37.077268979228506</v>
      </c>
      <c r="W843" s="36">
        <f t="shared" si="599"/>
        <v>241.50897382905407</v>
      </c>
      <c r="X843" s="46">
        <v>0.92024678645035807</v>
      </c>
      <c r="Y843">
        <v>0.74145276327046994</v>
      </c>
      <c r="Z843" s="38">
        <v>1.7944677700994704</v>
      </c>
      <c r="AQ843"/>
    </row>
    <row r="844" spans="2:43">
      <c r="B844" s="6">
        <v>1940</v>
      </c>
      <c r="C844">
        <v>9927.3109999999997</v>
      </c>
      <c r="D844">
        <v>582.70000000000005</v>
      </c>
      <c r="E844">
        <v>335.7</v>
      </c>
      <c r="F844">
        <v>323.89999999999998</v>
      </c>
      <c r="G844">
        <v>364.6</v>
      </c>
      <c r="H844">
        <v>957.6</v>
      </c>
      <c r="I844">
        <v>1087.5999999999999</v>
      </c>
      <c r="J844">
        <v>1809.7</v>
      </c>
      <c r="K844">
        <v>705.2</v>
      </c>
      <c r="L844">
        <v>327.8</v>
      </c>
      <c r="M844">
        <v>727</v>
      </c>
      <c r="N844">
        <v>1189.5999999999999</v>
      </c>
      <c r="O844">
        <v>881.6</v>
      </c>
      <c r="P844">
        <v>633.5</v>
      </c>
      <c r="Q844" s="89">
        <f t="shared" si="600"/>
        <v>9926.5</v>
      </c>
      <c r="R844" s="33">
        <f t="shared" si="594"/>
        <v>6232.2364499256837</v>
      </c>
      <c r="S844" s="32">
        <f t="shared" si="595"/>
        <v>467.1868053700781</v>
      </c>
      <c r="T844" s="32">
        <f t="shared" si="596"/>
        <v>885.94964455560637</v>
      </c>
      <c r="U844" s="31">
        <f t="shared" si="597"/>
        <v>3695.074550074316</v>
      </c>
      <c r="V844" s="31">
        <f t="shared" si="598"/>
        <v>115.51319462992194</v>
      </c>
      <c r="W844" s="36">
        <f t="shared" si="599"/>
        <v>303.65035544439354</v>
      </c>
      <c r="X844">
        <v>0.80176215096975811</v>
      </c>
      <c r="Y844">
        <v>0.744745834360799</v>
      </c>
      <c r="Z844" s="38">
        <v>2.1471327688362272</v>
      </c>
      <c r="AQ844"/>
    </row>
    <row r="845" spans="2:43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84"/>
      <c r="R845" s="30"/>
      <c r="S845" s="30"/>
      <c r="T845" s="30"/>
      <c r="U845" s="30"/>
      <c r="V845" s="30"/>
      <c r="W845" s="30"/>
      <c r="X845">
        <v>8.0196009623455897E-2</v>
      </c>
      <c r="AQ845"/>
    </row>
    <row r="846" spans="2:43">
      <c r="B846" s="6">
        <v>1955</v>
      </c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83"/>
      <c r="R846" s="10"/>
      <c r="S846" s="10"/>
      <c r="T846" s="10"/>
      <c r="U846" s="10"/>
      <c r="V846" s="10"/>
      <c r="W846" s="10"/>
      <c r="X846">
        <v>7.5696824393495427E-2</v>
      </c>
      <c r="AQ846"/>
    </row>
    <row r="847" spans="2:43">
      <c r="B847" s="6">
        <v>1956</v>
      </c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83"/>
      <c r="R847" s="10"/>
      <c r="S847" s="10"/>
      <c r="T847" s="10"/>
      <c r="U847" s="10"/>
      <c r="V847" s="10"/>
      <c r="W847" s="10"/>
      <c r="AQ847"/>
    </row>
    <row r="848" spans="2:43">
      <c r="B848" s="6">
        <v>1957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83"/>
      <c r="R848" s="10"/>
      <c r="S848" s="10"/>
      <c r="T848" s="10"/>
      <c r="U848" s="10"/>
      <c r="V848" s="10"/>
      <c r="W848" s="10"/>
      <c r="AQ848"/>
    </row>
    <row r="849" spans="1:75">
      <c r="B849" s="6">
        <v>1958</v>
      </c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83"/>
      <c r="R849" s="10"/>
      <c r="S849" s="10"/>
      <c r="T849" s="10"/>
      <c r="U849" s="10"/>
      <c r="V849" s="10"/>
      <c r="W849" s="10"/>
      <c r="AQ849"/>
    </row>
    <row r="850" spans="1:75">
      <c r="B850" s="6">
        <v>1958</v>
      </c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83"/>
      <c r="R850" s="10"/>
      <c r="S850" s="10"/>
      <c r="T850" s="10"/>
      <c r="U850" s="10"/>
      <c r="V850" s="10"/>
      <c r="W850" s="10"/>
      <c r="AQ850"/>
    </row>
    <row r="851" spans="1:75">
      <c r="B851" s="7">
        <v>1960</v>
      </c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85"/>
      <c r="R851" s="11"/>
      <c r="S851" s="11"/>
      <c r="T851" s="11"/>
      <c r="U851" s="11"/>
      <c r="V851" s="11"/>
      <c r="W851" s="11"/>
      <c r="AQ851"/>
    </row>
    <row r="852" spans="1:75">
      <c r="A852" s="38"/>
      <c r="AQ852"/>
    </row>
    <row r="853" spans="1:75" s="38" customFormat="1">
      <c r="A853"/>
      <c r="AF853"/>
      <c r="BS853"/>
      <c r="BT853"/>
      <c r="BU853"/>
      <c r="BV853"/>
      <c r="BW853"/>
    </row>
    <row r="862" spans="1:75">
      <c r="B862" t="s">
        <v>147</v>
      </c>
      <c r="C862" t="s">
        <v>157</v>
      </c>
      <c r="D862" s="106" t="s">
        <v>79</v>
      </c>
      <c r="E862" s="38"/>
      <c r="F862" s="38" t="s">
        <v>105</v>
      </c>
      <c r="G862" s="38"/>
      <c r="H862" t="s">
        <v>47</v>
      </c>
      <c r="AQ862"/>
    </row>
    <row r="863" spans="1:75">
      <c r="B863" s="13"/>
      <c r="C863" s="82" t="s">
        <v>49</v>
      </c>
      <c r="D863" s="82"/>
      <c r="E863" s="82"/>
      <c r="F863" s="82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82"/>
      <c r="R863" s="13" t="s">
        <v>55</v>
      </c>
      <c r="S863" s="14"/>
      <c r="T863" s="15"/>
      <c r="U863" s="14" t="s">
        <v>56</v>
      </c>
      <c r="V863" s="14"/>
      <c r="W863" s="15"/>
      <c r="AQ863"/>
    </row>
    <row r="864" spans="1:75">
      <c r="A864" s="37"/>
      <c r="B864" s="1"/>
      <c r="C864" s="28" t="s">
        <v>14</v>
      </c>
      <c r="D864" s="1" t="s">
        <v>0</v>
      </c>
      <c r="E864" s="1" t="s">
        <v>1</v>
      </c>
      <c r="F864" s="1" t="s">
        <v>2</v>
      </c>
      <c r="G864" s="1" t="s">
        <v>3</v>
      </c>
      <c r="H864" s="1" t="s">
        <v>4</v>
      </c>
      <c r="I864" s="1" t="s">
        <v>5</v>
      </c>
      <c r="J864" s="1" t="s">
        <v>6</v>
      </c>
      <c r="K864" s="1" t="s">
        <v>7</v>
      </c>
      <c r="L864" s="1" t="s">
        <v>8</v>
      </c>
      <c r="M864" s="1" t="s">
        <v>9</v>
      </c>
      <c r="N864" s="1" t="s">
        <v>10</v>
      </c>
      <c r="O864" s="1" t="s">
        <v>11</v>
      </c>
      <c r="P864" s="1" t="s">
        <v>12</v>
      </c>
      <c r="Q864" s="28"/>
      <c r="R864" s="28" t="s">
        <v>13</v>
      </c>
      <c r="S864" s="28" t="s">
        <v>50</v>
      </c>
      <c r="T864" s="28" t="s">
        <v>51</v>
      </c>
      <c r="U864" s="28" t="s">
        <v>52</v>
      </c>
      <c r="V864" s="28" t="s">
        <v>53</v>
      </c>
      <c r="W864" s="28" t="s">
        <v>54</v>
      </c>
      <c r="AQ864"/>
    </row>
    <row r="865" spans="2:43">
      <c r="B865" s="5">
        <v>1911</v>
      </c>
      <c r="Q865" s="90"/>
      <c r="R865" s="33">
        <f t="shared" ref="R865:R894" si="601">SUM(E865:J865)+S865+T865</f>
        <v>0</v>
      </c>
      <c r="S865" s="32">
        <f t="shared" ref="S865:S894" si="602">D865*$X865</f>
        <v>0</v>
      </c>
      <c r="T865" s="32">
        <f t="shared" ref="T865:T894" si="603">N865*$Y865</f>
        <v>0</v>
      </c>
      <c r="U865" s="31">
        <f t="shared" ref="U865:U883" si="604">C865-R865</f>
        <v>0</v>
      </c>
      <c r="V865" s="31">
        <f t="shared" ref="V865:V894" si="605">D865-S865</f>
        <v>0</v>
      </c>
      <c r="W865" s="36">
        <f t="shared" ref="W865:W894" si="606">N865-T865</f>
        <v>0</v>
      </c>
      <c r="X865" s="34">
        <v>0.90314241051745558</v>
      </c>
      <c r="Y865" s="34">
        <v>0.7333034807309261</v>
      </c>
      <c r="Z865" s="38">
        <v>0.55587714915230824</v>
      </c>
      <c r="AQ865"/>
    </row>
    <row r="866" spans="2:43">
      <c r="B866" s="6">
        <v>1912</v>
      </c>
      <c r="Q866" s="90"/>
      <c r="R866" s="33">
        <f t="shared" si="601"/>
        <v>0</v>
      </c>
      <c r="S866" s="32">
        <f t="shared" si="602"/>
        <v>0</v>
      </c>
      <c r="T866" s="32">
        <f t="shared" si="603"/>
        <v>0</v>
      </c>
      <c r="U866" s="31">
        <f t="shared" si="604"/>
        <v>0</v>
      </c>
      <c r="V866" s="31">
        <f t="shared" si="605"/>
        <v>0</v>
      </c>
      <c r="W866" s="36">
        <f t="shared" si="606"/>
        <v>0</v>
      </c>
      <c r="X866" s="34">
        <v>0.90314241051745558</v>
      </c>
      <c r="Y866" s="34">
        <v>0.7333034807309261</v>
      </c>
      <c r="Z866" s="38">
        <v>0.63442790535518445</v>
      </c>
      <c r="AQ866"/>
    </row>
    <row r="867" spans="2:43">
      <c r="B867" s="6">
        <v>1913</v>
      </c>
      <c r="Q867" s="90"/>
      <c r="R867" s="33">
        <f t="shared" si="601"/>
        <v>0</v>
      </c>
      <c r="S867" s="32">
        <f t="shared" si="602"/>
        <v>0</v>
      </c>
      <c r="T867" s="32">
        <f t="shared" si="603"/>
        <v>0</v>
      </c>
      <c r="U867" s="31">
        <f t="shared" si="604"/>
        <v>0</v>
      </c>
      <c r="V867" s="31">
        <f t="shared" si="605"/>
        <v>0</v>
      </c>
      <c r="W867" s="36">
        <f t="shared" si="606"/>
        <v>0</v>
      </c>
      <c r="X867" s="34">
        <v>0.90314241051745558</v>
      </c>
      <c r="Y867" s="34">
        <v>0.7333034807309261</v>
      </c>
      <c r="Z867" s="38">
        <v>0.63773837527238131</v>
      </c>
      <c r="AQ867"/>
    </row>
    <row r="868" spans="2:43">
      <c r="B868" s="6">
        <v>1914</v>
      </c>
      <c r="Q868" s="90"/>
      <c r="R868" s="33">
        <f t="shared" si="601"/>
        <v>0</v>
      </c>
      <c r="S868" s="32">
        <f t="shared" si="602"/>
        <v>0</v>
      </c>
      <c r="T868" s="32">
        <f t="shared" si="603"/>
        <v>0</v>
      </c>
      <c r="U868" s="31">
        <f t="shared" si="604"/>
        <v>0</v>
      </c>
      <c r="V868" s="31">
        <f t="shared" si="605"/>
        <v>0</v>
      </c>
      <c r="W868" s="36">
        <f t="shared" si="606"/>
        <v>0</v>
      </c>
      <c r="X868" s="34">
        <v>0.90314241051745558</v>
      </c>
      <c r="Y868" s="34">
        <v>0.7333034807309261</v>
      </c>
      <c r="Z868" s="38">
        <v>0.65430042055617232</v>
      </c>
      <c r="AQ868"/>
    </row>
    <row r="869" spans="2:43">
      <c r="B869" s="6">
        <v>1915</v>
      </c>
      <c r="Q869" s="90"/>
      <c r="R869" s="33">
        <f t="shared" si="601"/>
        <v>0</v>
      </c>
      <c r="S869" s="32">
        <f t="shared" si="602"/>
        <v>0</v>
      </c>
      <c r="T869" s="32">
        <f t="shared" si="603"/>
        <v>0</v>
      </c>
      <c r="U869" s="31">
        <f t="shared" si="604"/>
        <v>0</v>
      </c>
      <c r="V869" s="31">
        <f t="shared" si="605"/>
        <v>0</v>
      </c>
      <c r="W869" s="36">
        <f t="shared" si="606"/>
        <v>0</v>
      </c>
      <c r="X869" s="34">
        <v>0.90314241051745558</v>
      </c>
      <c r="Y869" s="34">
        <v>0.7333034807309261</v>
      </c>
      <c r="Z869" s="38">
        <v>0.55111112802632034</v>
      </c>
      <c r="AQ869"/>
    </row>
    <row r="870" spans="2:43">
      <c r="B870" s="6">
        <v>1916</v>
      </c>
      <c r="Q870" s="90"/>
      <c r="R870" s="33">
        <f t="shared" si="601"/>
        <v>0</v>
      </c>
      <c r="S870" s="32">
        <f t="shared" si="602"/>
        <v>0</v>
      </c>
      <c r="T870" s="32">
        <f t="shared" si="603"/>
        <v>0</v>
      </c>
      <c r="U870" s="31">
        <f t="shared" si="604"/>
        <v>0</v>
      </c>
      <c r="V870" s="31">
        <f t="shared" si="605"/>
        <v>0</v>
      </c>
      <c r="W870" s="36">
        <f t="shared" si="606"/>
        <v>0</v>
      </c>
      <c r="X870" s="34">
        <v>0.90314241051745558</v>
      </c>
      <c r="Y870" s="34">
        <v>0.7333034807309261</v>
      </c>
      <c r="Z870" s="38">
        <v>0.53595561664066571</v>
      </c>
      <c r="AQ870"/>
    </row>
    <row r="871" spans="2:43">
      <c r="B871" s="6">
        <v>1917</v>
      </c>
      <c r="Q871" s="90"/>
      <c r="R871" s="33">
        <f t="shared" si="601"/>
        <v>0</v>
      </c>
      <c r="S871" s="32">
        <f t="shared" si="602"/>
        <v>0</v>
      </c>
      <c r="T871" s="32">
        <f t="shared" si="603"/>
        <v>0</v>
      </c>
      <c r="U871" s="31">
        <f t="shared" si="604"/>
        <v>0</v>
      </c>
      <c r="V871" s="31">
        <f t="shared" si="605"/>
        <v>0</v>
      </c>
      <c r="W871" s="36">
        <f t="shared" si="606"/>
        <v>0</v>
      </c>
      <c r="X871" s="46">
        <v>0.90314241051745558</v>
      </c>
      <c r="Y871">
        <v>0.7333034807309261</v>
      </c>
      <c r="Z871" s="38">
        <v>0.68456393979820251</v>
      </c>
      <c r="AQ871"/>
    </row>
    <row r="872" spans="2:43">
      <c r="B872" s="6">
        <v>1918</v>
      </c>
      <c r="Q872" s="90"/>
      <c r="R872" s="33">
        <f t="shared" si="601"/>
        <v>0</v>
      </c>
      <c r="S872" s="32">
        <f t="shared" si="602"/>
        <v>0</v>
      </c>
      <c r="T872" s="32">
        <f t="shared" si="603"/>
        <v>0</v>
      </c>
      <c r="U872" s="31">
        <f t="shared" si="604"/>
        <v>0</v>
      </c>
      <c r="V872" s="31">
        <f t="shared" si="605"/>
        <v>0</v>
      </c>
      <c r="W872" s="36">
        <f t="shared" si="606"/>
        <v>0</v>
      </c>
      <c r="X872" s="46">
        <v>0.90525584068325349</v>
      </c>
      <c r="Y872">
        <v>0.7323449630936959</v>
      </c>
      <c r="Z872" s="38">
        <v>1.1049866863756583</v>
      </c>
      <c r="AQ872"/>
    </row>
    <row r="873" spans="2:43">
      <c r="B873" s="6">
        <v>1919</v>
      </c>
      <c r="Q873" s="90"/>
      <c r="R873" s="33">
        <f t="shared" si="601"/>
        <v>0</v>
      </c>
      <c r="S873" s="32">
        <f t="shared" si="602"/>
        <v>0</v>
      </c>
      <c r="T873" s="32">
        <f t="shared" si="603"/>
        <v>0</v>
      </c>
      <c r="U873" s="31">
        <f t="shared" si="604"/>
        <v>0</v>
      </c>
      <c r="V873" s="31">
        <f t="shared" si="605"/>
        <v>0</v>
      </c>
      <c r="W873" s="36">
        <f t="shared" si="606"/>
        <v>0</v>
      </c>
      <c r="X873" s="46">
        <v>0.90295812946435794</v>
      </c>
      <c r="Y873">
        <v>0.73876310423908598</v>
      </c>
      <c r="Z873" s="38">
        <v>1.5447475388595528</v>
      </c>
      <c r="AQ873"/>
    </row>
    <row r="874" spans="2:43">
      <c r="B874" s="6">
        <v>1920</v>
      </c>
      <c r="Q874" s="90"/>
      <c r="R874" s="33">
        <f t="shared" si="601"/>
        <v>0</v>
      </c>
      <c r="S874" s="32">
        <f t="shared" si="602"/>
        <v>0</v>
      </c>
      <c r="T874" s="32">
        <f t="shared" si="603"/>
        <v>0</v>
      </c>
      <c r="U874" s="31">
        <f t="shared" si="604"/>
        <v>0</v>
      </c>
      <c r="V874" s="31">
        <f t="shared" si="605"/>
        <v>0</v>
      </c>
      <c r="W874" s="36">
        <f t="shared" si="606"/>
        <v>0</v>
      </c>
      <c r="X874" s="46">
        <v>0.90673996281518188</v>
      </c>
      <c r="Y874">
        <v>0.74010240322708909</v>
      </c>
      <c r="Z874" s="38">
        <v>1.8801527439944632</v>
      </c>
      <c r="AQ874"/>
    </row>
    <row r="875" spans="2:43">
      <c r="B875" s="6">
        <v>1921</v>
      </c>
      <c r="Q875" s="90"/>
      <c r="R875" s="33">
        <f t="shared" si="601"/>
        <v>0</v>
      </c>
      <c r="S875" s="32">
        <f t="shared" si="602"/>
        <v>0</v>
      </c>
      <c r="T875" s="32">
        <f t="shared" si="603"/>
        <v>0</v>
      </c>
      <c r="U875" s="31">
        <f t="shared" si="604"/>
        <v>0</v>
      </c>
      <c r="V875" s="31">
        <f t="shared" si="605"/>
        <v>0</v>
      </c>
      <c r="W875" s="36">
        <f t="shared" si="606"/>
        <v>0</v>
      </c>
      <c r="X875" s="46">
        <v>0.90674808016290898</v>
      </c>
      <c r="Y875">
        <v>0.74066812399731241</v>
      </c>
      <c r="Z875" s="38">
        <v>1.4863049203994123</v>
      </c>
      <c r="AQ875"/>
    </row>
    <row r="876" spans="2:43">
      <c r="B876" s="6">
        <v>1922</v>
      </c>
      <c r="Q876" s="90"/>
      <c r="R876" s="33">
        <f t="shared" si="601"/>
        <v>0</v>
      </c>
      <c r="S876" s="32">
        <f t="shared" si="602"/>
        <v>0</v>
      </c>
      <c r="T876" s="32">
        <f t="shared" si="603"/>
        <v>0</v>
      </c>
      <c r="U876" s="31">
        <f t="shared" si="604"/>
        <v>0</v>
      </c>
      <c r="V876" s="31">
        <f t="shared" si="605"/>
        <v>0</v>
      </c>
      <c r="W876" s="36">
        <f t="shared" si="606"/>
        <v>0</v>
      </c>
      <c r="X876" s="46">
        <v>0.90636132884829712</v>
      </c>
      <c r="Y876">
        <v>0.73801060970633348</v>
      </c>
      <c r="Z876" s="38">
        <v>1.5268032147053365</v>
      </c>
      <c r="AQ876"/>
    </row>
    <row r="877" spans="2:43">
      <c r="B877" s="6">
        <v>1923</v>
      </c>
      <c r="Q877" s="90"/>
      <c r="R877" s="33">
        <f t="shared" si="601"/>
        <v>0</v>
      </c>
      <c r="S877" s="32">
        <f t="shared" si="602"/>
        <v>0</v>
      </c>
      <c r="T877" s="32">
        <f t="shared" si="603"/>
        <v>0</v>
      </c>
      <c r="U877" s="31">
        <f t="shared" si="604"/>
        <v>0</v>
      </c>
      <c r="V877" s="31">
        <f t="shared" si="605"/>
        <v>0</v>
      </c>
      <c r="W877" s="36">
        <f t="shared" si="606"/>
        <v>0</v>
      </c>
      <c r="X877" s="46">
        <v>0.90754013878098172</v>
      </c>
      <c r="Y877">
        <v>0.73756502341007268</v>
      </c>
      <c r="Z877" s="38">
        <v>1.320771013332976</v>
      </c>
      <c r="AQ877"/>
    </row>
    <row r="878" spans="2:43">
      <c r="B878" s="6">
        <v>1924</v>
      </c>
      <c r="Q878" s="90"/>
      <c r="R878" s="33">
        <f t="shared" si="601"/>
        <v>0</v>
      </c>
      <c r="S878" s="32">
        <f t="shared" si="602"/>
        <v>0</v>
      </c>
      <c r="T878" s="32">
        <f t="shared" si="603"/>
        <v>0</v>
      </c>
      <c r="U878" s="31">
        <f t="shared" si="604"/>
        <v>0</v>
      </c>
      <c r="V878" s="31">
        <f t="shared" si="605"/>
        <v>0</v>
      </c>
      <c r="W878" s="36">
        <f t="shared" si="606"/>
        <v>0</v>
      </c>
      <c r="X878" s="46">
        <v>0.9076494407492548</v>
      </c>
      <c r="Y878">
        <v>0.74122885720114939</v>
      </c>
      <c r="Z878" s="38">
        <v>1.2710060528591232</v>
      </c>
      <c r="AQ878"/>
    </row>
    <row r="879" spans="2:43">
      <c r="B879" s="6">
        <v>1925</v>
      </c>
      <c r="Q879" s="90"/>
      <c r="R879" s="33">
        <f t="shared" si="601"/>
        <v>0</v>
      </c>
      <c r="S879" s="32">
        <f t="shared" si="602"/>
        <v>0</v>
      </c>
      <c r="T879" s="32">
        <f t="shared" si="603"/>
        <v>0</v>
      </c>
      <c r="U879" s="31">
        <f t="shared" si="604"/>
        <v>0</v>
      </c>
      <c r="V879" s="31">
        <f t="shared" si="605"/>
        <v>0</v>
      </c>
      <c r="W879" s="36">
        <f t="shared" si="606"/>
        <v>0</v>
      </c>
      <c r="X879" s="46">
        <v>0.90848046995534171</v>
      </c>
      <c r="Y879">
        <v>0.73909790450017177</v>
      </c>
      <c r="Z879" s="38">
        <v>1.3019376458206051</v>
      </c>
      <c r="AQ879"/>
    </row>
    <row r="880" spans="2:43">
      <c r="B880" s="6">
        <v>1926</v>
      </c>
      <c r="Q880" s="90"/>
      <c r="R880" s="33">
        <f t="shared" si="601"/>
        <v>0</v>
      </c>
      <c r="S880" s="32">
        <f t="shared" si="602"/>
        <v>0</v>
      </c>
      <c r="T880" s="32">
        <f t="shared" si="603"/>
        <v>0</v>
      </c>
      <c r="U880" s="31">
        <f t="shared" si="604"/>
        <v>0</v>
      </c>
      <c r="V880" s="31">
        <f t="shared" si="605"/>
        <v>0</v>
      </c>
      <c r="W880" s="36">
        <f t="shared" si="606"/>
        <v>0</v>
      </c>
      <c r="X880" s="46">
        <v>0.9084325089932902</v>
      </c>
      <c r="Y880">
        <v>0.73884641719166577</v>
      </c>
      <c r="Z880" s="38">
        <v>1.1329959055579617</v>
      </c>
      <c r="AQ880"/>
    </row>
    <row r="881" spans="1:77">
      <c r="B881" s="6">
        <v>1927</v>
      </c>
      <c r="Q881" s="90"/>
      <c r="R881" s="33">
        <f t="shared" si="601"/>
        <v>0</v>
      </c>
      <c r="S881" s="32">
        <f t="shared" si="602"/>
        <v>0</v>
      </c>
      <c r="T881" s="32">
        <f t="shared" si="603"/>
        <v>0</v>
      </c>
      <c r="U881" s="31">
        <f t="shared" si="604"/>
        <v>0</v>
      </c>
      <c r="V881" s="31">
        <f t="shared" si="605"/>
        <v>0</v>
      </c>
      <c r="W881" s="36">
        <f t="shared" si="606"/>
        <v>0</v>
      </c>
      <c r="X881" s="46">
        <v>0.90863329076941302</v>
      </c>
      <c r="Y881">
        <v>0.73911192769872525</v>
      </c>
      <c r="Z881" s="38">
        <v>1.3001329483836557</v>
      </c>
      <c r="AQ881"/>
    </row>
    <row r="882" spans="1:77">
      <c r="B882" s="6">
        <v>1928</v>
      </c>
      <c r="Q882" s="38">
        <f>Q732+Q782+Q832</f>
        <v>0</v>
      </c>
      <c r="R882" s="33">
        <f t="shared" si="601"/>
        <v>0</v>
      </c>
      <c r="S882" s="32">
        <f t="shared" si="602"/>
        <v>0</v>
      </c>
      <c r="T882" s="32">
        <f t="shared" si="603"/>
        <v>0</v>
      </c>
      <c r="U882" s="31">
        <f t="shared" si="604"/>
        <v>0</v>
      </c>
      <c r="V882" s="31">
        <f t="shared" si="605"/>
        <v>0</v>
      </c>
      <c r="W882" s="36">
        <f t="shared" si="606"/>
        <v>0</v>
      </c>
      <c r="X882" s="46">
        <v>0.90867363084272568</v>
      </c>
      <c r="Y882">
        <v>0.73780829350233235</v>
      </c>
      <c r="Z882" s="38">
        <v>1.2631916595978265</v>
      </c>
      <c r="AQ882"/>
    </row>
    <row r="883" spans="1:77">
      <c r="B883" s="6">
        <v>1929</v>
      </c>
      <c r="Q883" s="38">
        <f>Q733+Q783+Q833</f>
        <v>0</v>
      </c>
      <c r="R883" s="33">
        <f t="shared" si="601"/>
        <v>0</v>
      </c>
      <c r="S883" s="32">
        <f t="shared" si="602"/>
        <v>0</v>
      </c>
      <c r="T883" s="32">
        <f t="shared" si="603"/>
        <v>0</v>
      </c>
      <c r="U883" s="31">
        <f t="shared" si="604"/>
        <v>0</v>
      </c>
      <c r="V883" s="31">
        <f t="shared" si="605"/>
        <v>0</v>
      </c>
      <c r="W883" s="36">
        <f t="shared" si="606"/>
        <v>0</v>
      </c>
      <c r="X883" s="46">
        <v>0.90906403183454554</v>
      </c>
      <c r="Y883">
        <v>0.73610094647916835</v>
      </c>
      <c r="Z883" s="38">
        <v>1.2875358503503007</v>
      </c>
      <c r="AQ883"/>
    </row>
    <row r="884" spans="1:77">
      <c r="B884" s="6">
        <v>1930</v>
      </c>
      <c r="C884" s="38">
        <f>C584</f>
        <v>18055</v>
      </c>
      <c r="D884" s="38">
        <f t="shared" ref="D884:I884" si="607">D584</f>
        <v>2553</v>
      </c>
      <c r="E884" s="38">
        <f t="shared" si="607"/>
        <v>705</v>
      </c>
      <c r="F884" s="38">
        <f t="shared" si="607"/>
        <v>542</v>
      </c>
      <c r="G884" s="38">
        <f t="shared" si="607"/>
        <v>1317</v>
      </c>
      <c r="H884" s="38">
        <f t="shared" si="607"/>
        <v>1133</v>
      </c>
      <c r="I884" s="38">
        <f t="shared" si="607"/>
        <v>1349</v>
      </c>
      <c r="J884" s="38">
        <f t="shared" ref="J884:P884" si="608">J584</f>
        <v>1305</v>
      </c>
      <c r="K884" s="38">
        <f t="shared" si="608"/>
        <v>2137</v>
      </c>
      <c r="L884" s="38">
        <f t="shared" si="608"/>
        <v>2388</v>
      </c>
      <c r="M884" s="38">
        <f t="shared" si="608"/>
        <v>1722</v>
      </c>
      <c r="N884" s="38">
        <f t="shared" si="608"/>
        <v>2133</v>
      </c>
      <c r="O884" s="38">
        <f t="shared" si="608"/>
        <v>216</v>
      </c>
      <c r="P884" s="38">
        <f t="shared" si="608"/>
        <v>555</v>
      </c>
      <c r="Q884" s="38">
        <f>SUM(D884:P884)</f>
        <v>18055</v>
      </c>
      <c r="R884" s="33">
        <f t="shared" si="601"/>
        <v>10235.647394585532</v>
      </c>
      <c r="S884" s="32">
        <f t="shared" si="602"/>
        <v>2323.5851832636104</v>
      </c>
      <c r="T884" s="32">
        <f t="shared" si="603"/>
        <v>1561.0622113219208</v>
      </c>
      <c r="U884" s="31">
        <f>Q884-R884</f>
        <v>7819.3526054144677</v>
      </c>
      <c r="V884" s="31">
        <f t="shared" si="605"/>
        <v>229.41481673638964</v>
      </c>
      <c r="W884" s="36">
        <f t="shared" si="606"/>
        <v>571.93778867807919</v>
      </c>
      <c r="X884" s="46">
        <v>0.91013912387920504</v>
      </c>
      <c r="Y884">
        <v>0.73186226503606222</v>
      </c>
      <c r="Z884" s="38">
        <v>1.2354000853908533</v>
      </c>
      <c r="AQ884"/>
    </row>
    <row r="885" spans="1:77">
      <c r="A885" s="38"/>
      <c r="B885" s="6">
        <v>1931</v>
      </c>
      <c r="C885" s="38">
        <f>C585</f>
        <v>19764</v>
      </c>
      <c r="D885" s="38">
        <f t="shared" ref="D885:I885" si="609">D585</f>
        <v>3127</v>
      </c>
      <c r="E885" s="38">
        <f t="shared" si="609"/>
        <v>1161</v>
      </c>
      <c r="F885" s="38">
        <f t="shared" si="609"/>
        <v>646</v>
      </c>
      <c r="G885" s="38">
        <f t="shared" si="609"/>
        <v>1350</v>
      </c>
      <c r="H885" s="38">
        <f t="shared" si="609"/>
        <v>1545</v>
      </c>
      <c r="I885" s="38">
        <f t="shared" si="609"/>
        <v>1578</v>
      </c>
      <c r="J885" s="38">
        <f t="shared" ref="J885:P885" si="610">J585</f>
        <v>1068</v>
      </c>
      <c r="K885" s="38">
        <f t="shared" si="610"/>
        <v>1902</v>
      </c>
      <c r="L885" s="38">
        <f t="shared" si="610"/>
        <v>2117</v>
      </c>
      <c r="M885" s="38">
        <f t="shared" si="610"/>
        <v>1361</v>
      </c>
      <c r="N885" s="38">
        <f t="shared" si="610"/>
        <v>2453</v>
      </c>
      <c r="O885" s="38">
        <f t="shared" si="610"/>
        <v>270</v>
      </c>
      <c r="P885" s="38">
        <f t="shared" si="610"/>
        <v>1186</v>
      </c>
      <c r="Q885" s="38">
        <f>SUM(D885:P885)</f>
        <v>19764</v>
      </c>
      <c r="R885" s="33">
        <f t="shared" si="601"/>
        <v>11985.015222552565</v>
      </c>
      <c r="S885" s="32">
        <f t="shared" si="602"/>
        <v>2847.248458262125</v>
      </c>
      <c r="T885" s="32">
        <f t="shared" si="603"/>
        <v>1789.7667642904398</v>
      </c>
      <c r="U885" s="31">
        <f t="shared" ref="U885:U894" si="611">Q885-R885</f>
        <v>7778.9847774474347</v>
      </c>
      <c r="V885" s="31">
        <f t="shared" si="605"/>
        <v>279.75154173787496</v>
      </c>
      <c r="W885" s="36">
        <f t="shared" si="606"/>
        <v>663.23323570956018</v>
      </c>
      <c r="X885" s="46">
        <v>0.91053676311548615</v>
      </c>
      <c r="Y885">
        <v>0.72962362995941288</v>
      </c>
      <c r="Z885" s="38">
        <v>1.0334601721723666</v>
      </c>
      <c r="AQ885"/>
    </row>
    <row r="886" spans="1:77" s="60" customFormat="1">
      <c r="A886" s="38"/>
      <c r="B886" s="6">
        <v>1932</v>
      </c>
      <c r="C886" s="38">
        <f>C586</f>
        <v>18258</v>
      </c>
      <c r="D886" s="38">
        <f t="shared" ref="D886:P886" si="612">D586</f>
        <v>2983</v>
      </c>
      <c r="E886" s="38">
        <f t="shared" si="612"/>
        <v>1210</v>
      </c>
      <c r="F886" s="38">
        <f t="shared" si="612"/>
        <v>650</v>
      </c>
      <c r="G886" s="38">
        <f t="shared" si="612"/>
        <v>1246</v>
      </c>
      <c r="H886" s="38">
        <f t="shared" si="612"/>
        <v>1635</v>
      </c>
      <c r="I886" s="38">
        <f t="shared" si="612"/>
        <v>1623</v>
      </c>
      <c r="J886" s="38">
        <f t="shared" si="612"/>
        <v>1029</v>
      </c>
      <c r="K886" s="38">
        <f t="shared" si="612"/>
        <v>2587</v>
      </c>
      <c r="L886" s="38">
        <f t="shared" si="612"/>
        <v>1883</v>
      </c>
      <c r="M886" s="38">
        <f t="shared" si="612"/>
        <v>1338</v>
      </c>
      <c r="N886" s="38">
        <f t="shared" si="612"/>
        <v>1342</v>
      </c>
      <c r="O886" s="38">
        <f t="shared" si="612"/>
        <v>325</v>
      </c>
      <c r="P886" s="38">
        <f t="shared" si="612"/>
        <v>364</v>
      </c>
      <c r="Q886" s="38">
        <f>SUM(D886:P886)</f>
        <v>18215</v>
      </c>
      <c r="R886" s="33">
        <f t="shared" si="601"/>
        <v>11093.353697329616</v>
      </c>
      <c r="S886" s="32">
        <f t="shared" si="602"/>
        <v>2719.2567446142002</v>
      </c>
      <c r="T886" s="32">
        <f t="shared" si="603"/>
        <v>981.09695271541523</v>
      </c>
      <c r="U886" s="31">
        <f t="shared" si="611"/>
        <v>7121.6463026703841</v>
      </c>
      <c r="V886" s="31">
        <f t="shared" si="605"/>
        <v>263.74325538579978</v>
      </c>
      <c r="W886" s="36">
        <f t="shared" si="606"/>
        <v>360.90304728458477</v>
      </c>
      <c r="X886" s="115">
        <v>0.91158456071545435</v>
      </c>
      <c r="Y886" s="38">
        <v>0.73107075463145699</v>
      </c>
      <c r="Z886" s="38">
        <v>0.918367094636798</v>
      </c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</row>
    <row r="887" spans="1:77" s="12" customFormat="1">
      <c r="A887"/>
      <c r="B887" s="6">
        <v>1933</v>
      </c>
      <c r="C887" s="38">
        <v>2788.027</v>
      </c>
      <c r="D887" s="38">
        <v>958.2</v>
      </c>
      <c r="E887" s="38">
        <v>587</v>
      </c>
      <c r="F887" s="38">
        <v>795.3</v>
      </c>
      <c r="G887" s="38">
        <v>909.6</v>
      </c>
      <c r="H887" s="38">
        <v>1564.4</v>
      </c>
      <c r="I887" s="38">
        <v>1550.5</v>
      </c>
      <c r="J887" s="38">
        <v>1695.6</v>
      </c>
      <c r="K887" s="38">
        <v>939.1</v>
      </c>
      <c r="L887" s="38">
        <v>185.9</v>
      </c>
      <c r="M887" s="38">
        <v>1207</v>
      </c>
      <c r="N887" s="38">
        <v>1249.0999999999999</v>
      </c>
      <c r="O887" s="38">
        <v>111.3</v>
      </c>
      <c r="P887" s="38">
        <v>1034.5</v>
      </c>
      <c r="Q887" s="38">
        <f>SUM(D887:P887)</f>
        <v>12787.5</v>
      </c>
      <c r="R887" s="33">
        <f t="shared" si="601"/>
        <v>8888.9299790937748</v>
      </c>
      <c r="S887" s="32">
        <f t="shared" si="602"/>
        <v>874.34495114091942</v>
      </c>
      <c r="T887" s="32">
        <f t="shared" si="603"/>
        <v>912.18502795285599</v>
      </c>
      <c r="U887" s="31">
        <f t="shared" si="611"/>
        <v>3898.5700209062252</v>
      </c>
      <c r="V887" s="31">
        <f t="shared" si="605"/>
        <v>83.855048859080625</v>
      </c>
      <c r="W887" s="36">
        <f t="shared" si="606"/>
        <v>336.91497204714392</v>
      </c>
      <c r="X887" s="115">
        <v>0.91248690371625896</v>
      </c>
      <c r="Y887" s="38">
        <v>0.73027381951233372</v>
      </c>
      <c r="Z887" s="38">
        <v>0.91838206847484538</v>
      </c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</row>
    <row r="888" spans="1:77">
      <c r="B888" s="6">
        <v>1934</v>
      </c>
      <c r="C888">
        <f t="shared" ref="C888:P888" si="613">C738+C788+C838</f>
        <v>14135.004000000001</v>
      </c>
      <c r="D888">
        <f t="shared" si="613"/>
        <v>942.8</v>
      </c>
      <c r="E888">
        <f t="shared" si="613"/>
        <v>534.09999999999991</v>
      </c>
      <c r="F888">
        <f t="shared" si="613"/>
        <v>1299.3</v>
      </c>
      <c r="G888">
        <f t="shared" si="613"/>
        <v>1015.4</v>
      </c>
      <c r="H888">
        <f t="shared" si="613"/>
        <v>1670.1</v>
      </c>
      <c r="I888">
        <f t="shared" si="613"/>
        <v>2047.6000000000001</v>
      </c>
      <c r="J888">
        <f t="shared" si="613"/>
        <v>1113.3</v>
      </c>
      <c r="K888">
        <f t="shared" si="613"/>
        <v>874.39999999999986</v>
      </c>
      <c r="L888">
        <f t="shared" si="613"/>
        <v>310.60000000000002</v>
      </c>
      <c r="M888">
        <f t="shared" si="613"/>
        <v>1092.4000000000001</v>
      </c>
      <c r="N888">
        <f t="shared" si="613"/>
        <v>2189.1</v>
      </c>
      <c r="O888">
        <f t="shared" si="613"/>
        <v>513.9</v>
      </c>
      <c r="P888">
        <f t="shared" si="613"/>
        <v>529.9</v>
      </c>
      <c r="Q888" s="38">
        <f>Q738+Q788+Q838</f>
        <v>14132.9</v>
      </c>
      <c r="R888" s="33">
        <f t="shared" si="601"/>
        <v>10144.094967509443</v>
      </c>
      <c r="S888" s="32">
        <f t="shared" si="602"/>
        <v>861.35121887326795</v>
      </c>
      <c r="T888" s="32">
        <f t="shared" si="603"/>
        <v>1602.9437486361746</v>
      </c>
      <c r="U888" s="31">
        <f t="shared" si="611"/>
        <v>3988.8050324905562</v>
      </c>
      <c r="V888" s="31">
        <f t="shared" si="605"/>
        <v>81.448781126732001</v>
      </c>
      <c r="W888" s="36">
        <f t="shared" si="606"/>
        <v>586.15625136382528</v>
      </c>
      <c r="X888" s="46">
        <v>0.91360969333184983</v>
      </c>
      <c r="Y888">
        <v>0.73223870478104003</v>
      </c>
      <c r="Z888" s="38">
        <v>0.9400677156460554</v>
      </c>
      <c r="AQ888"/>
    </row>
    <row r="889" spans="1:77">
      <c r="B889" s="6">
        <v>1935</v>
      </c>
      <c r="C889">
        <f t="shared" ref="C889:P889" si="614">C739+C789+C839</f>
        <v>15126.583999999999</v>
      </c>
      <c r="D889">
        <f t="shared" si="614"/>
        <v>1139.1999999999998</v>
      </c>
      <c r="E889">
        <f t="shared" si="614"/>
        <v>422.20000000000005</v>
      </c>
      <c r="F889">
        <f t="shared" si="614"/>
        <v>1379.8</v>
      </c>
      <c r="G889">
        <f t="shared" si="614"/>
        <v>1057.5</v>
      </c>
      <c r="H889">
        <f t="shared" si="614"/>
        <v>1553.3</v>
      </c>
      <c r="I889">
        <f t="shared" si="614"/>
        <v>2178.6</v>
      </c>
      <c r="J889">
        <f t="shared" si="614"/>
        <v>1391.4</v>
      </c>
      <c r="K889">
        <f t="shared" si="614"/>
        <v>965</v>
      </c>
      <c r="L889">
        <f t="shared" si="614"/>
        <v>372</v>
      </c>
      <c r="M889">
        <f t="shared" si="614"/>
        <v>1091.7</v>
      </c>
      <c r="N889">
        <f t="shared" si="614"/>
        <v>2295.6999999999998</v>
      </c>
      <c r="O889">
        <f t="shared" si="614"/>
        <v>577.1</v>
      </c>
      <c r="P889">
        <f t="shared" si="614"/>
        <v>701</v>
      </c>
      <c r="Q889" s="38">
        <f>Q739+Q789+Q839</f>
        <v>15124.499999999998</v>
      </c>
      <c r="R889" s="33">
        <f t="shared" si="601"/>
        <v>10709.250397909895</v>
      </c>
      <c r="S889" s="32">
        <f t="shared" si="602"/>
        <v>1043.0278303864204</v>
      </c>
      <c r="T889" s="32">
        <f t="shared" si="603"/>
        <v>1683.4225675234754</v>
      </c>
      <c r="U889" s="31">
        <f t="shared" si="611"/>
        <v>4415.2496020901035</v>
      </c>
      <c r="V889" s="31">
        <f t="shared" si="605"/>
        <v>96.172169613579399</v>
      </c>
      <c r="W889" s="36">
        <f t="shared" si="606"/>
        <v>612.27743247652438</v>
      </c>
      <c r="X889" s="46">
        <v>0.9155792050442596</v>
      </c>
      <c r="Y889">
        <v>0.73329379602015754</v>
      </c>
      <c r="Z889" s="38">
        <v>1</v>
      </c>
      <c r="AQ889"/>
    </row>
    <row r="890" spans="1:77">
      <c r="B890" s="6">
        <v>1936</v>
      </c>
      <c r="C890">
        <f t="shared" ref="C890:P890" si="615">C740+C790+C840</f>
        <v>17805.401999999998</v>
      </c>
      <c r="D890">
        <f t="shared" si="615"/>
        <v>1268.3000000000002</v>
      </c>
      <c r="E890">
        <f t="shared" si="615"/>
        <v>567.70000000000005</v>
      </c>
      <c r="F890">
        <f t="shared" si="615"/>
        <v>1390.7</v>
      </c>
      <c r="G890">
        <f t="shared" si="615"/>
        <v>1080.5999999999999</v>
      </c>
      <c r="H890">
        <f t="shared" si="615"/>
        <v>1858.47</v>
      </c>
      <c r="I890">
        <f t="shared" si="615"/>
        <v>2288.2000000000003</v>
      </c>
      <c r="J890">
        <f t="shared" si="615"/>
        <v>1920.8</v>
      </c>
      <c r="K890">
        <f t="shared" si="615"/>
        <v>1027.9000000000001</v>
      </c>
      <c r="L890">
        <f t="shared" si="615"/>
        <v>349.1</v>
      </c>
      <c r="M890">
        <f t="shared" si="615"/>
        <v>1091.4000000000001</v>
      </c>
      <c r="N890">
        <f t="shared" si="615"/>
        <v>3244.1000000000004</v>
      </c>
      <c r="O890">
        <f t="shared" si="615"/>
        <v>905</v>
      </c>
      <c r="P890">
        <f t="shared" si="615"/>
        <v>811.40000000000009</v>
      </c>
      <c r="Q890" s="38">
        <f>Q740+Q790+Q840</f>
        <v>17803.670000000002</v>
      </c>
      <c r="R890" s="33">
        <f t="shared" si="601"/>
        <v>12651.171460297857</v>
      </c>
      <c r="S890" s="32">
        <f t="shared" si="602"/>
        <v>1164.1412056726635</v>
      </c>
      <c r="T890" s="32">
        <f t="shared" si="603"/>
        <v>2380.5602546251944</v>
      </c>
      <c r="U890" s="31">
        <f t="shared" si="611"/>
        <v>5152.4985397021446</v>
      </c>
      <c r="V890" s="31">
        <f t="shared" si="605"/>
        <v>104.15879432733664</v>
      </c>
      <c r="W890" s="36">
        <f t="shared" si="606"/>
        <v>863.53974537480599</v>
      </c>
      <c r="X890" s="46">
        <v>0.91787527057688512</v>
      </c>
      <c r="Y890">
        <v>0.73381222977873495</v>
      </c>
      <c r="Z890" s="38">
        <v>1.0386322320998254</v>
      </c>
      <c r="AQ890"/>
    </row>
    <row r="891" spans="1:77">
      <c r="B891" s="6">
        <v>1937</v>
      </c>
      <c r="C891">
        <f>C741+C791+C841</f>
        <v>24958.859999999997</v>
      </c>
      <c r="D891">
        <f t="shared" ref="D891:Q892" si="616">D741+D791+D841</f>
        <v>1729.4</v>
      </c>
      <c r="E891">
        <f t="shared" si="616"/>
        <v>642.9</v>
      </c>
      <c r="F891">
        <f t="shared" si="616"/>
        <v>1354.2</v>
      </c>
      <c r="G891">
        <f t="shared" si="616"/>
        <v>2005.1</v>
      </c>
      <c r="H891">
        <f t="shared" si="616"/>
        <v>6309.7</v>
      </c>
      <c r="I891">
        <f t="shared" si="616"/>
        <v>2629.5</v>
      </c>
      <c r="J891">
        <f t="shared" si="616"/>
        <v>2093.5</v>
      </c>
      <c r="K891">
        <f t="shared" si="616"/>
        <v>1085.5999999999999</v>
      </c>
      <c r="L891">
        <f t="shared" si="616"/>
        <v>346.6</v>
      </c>
      <c r="M891">
        <f t="shared" si="616"/>
        <v>1394.1</v>
      </c>
      <c r="N891">
        <f t="shared" si="616"/>
        <v>3482.5</v>
      </c>
      <c r="O891">
        <f t="shared" si="616"/>
        <v>938</v>
      </c>
      <c r="P891">
        <f t="shared" si="616"/>
        <v>955.9</v>
      </c>
      <c r="Q891" s="38">
        <f>Q741+Q791+Q841</f>
        <v>24967</v>
      </c>
      <c r="R891" s="33">
        <f t="shared" si="601"/>
        <v>19179.495720547948</v>
      </c>
      <c r="S891" s="32">
        <f t="shared" si="602"/>
        <v>1588.0302770797011</v>
      </c>
      <c r="T891" s="32">
        <f t="shared" si="603"/>
        <v>2556.5654434682488</v>
      </c>
      <c r="U891" s="31">
        <f t="shared" si="611"/>
        <v>5787.5042794520523</v>
      </c>
      <c r="V891" s="31">
        <f t="shared" si="605"/>
        <v>141.36972292029895</v>
      </c>
      <c r="W891" s="36">
        <f t="shared" si="606"/>
        <v>925.93455653175124</v>
      </c>
      <c r="X891" s="46">
        <v>0.91825504630490407</v>
      </c>
      <c r="Y891">
        <v>0.73411785885663994</v>
      </c>
      <c r="Z891" s="38">
        <v>1.2424171719599746</v>
      </c>
      <c r="AQ891"/>
    </row>
    <row r="892" spans="1:77">
      <c r="B892" s="6">
        <v>1938</v>
      </c>
      <c r="C892">
        <f>C742+C792+C842</f>
        <v>35498.923999999999</v>
      </c>
      <c r="D892">
        <f t="shared" si="616"/>
        <v>2257.8000000000002</v>
      </c>
      <c r="E892">
        <f t="shared" si="616"/>
        <v>676</v>
      </c>
      <c r="F892">
        <f t="shared" si="616"/>
        <v>1510.3000000000002</v>
      </c>
      <c r="G892">
        <f t="shared" si="616"/>
        <v>12091.4</v>
      </c>
      <c r="H892">
        <f t="shared" si="616"/>
        <v>5035.1000000000004</v>
      </c>
      <c r="I892">
        <f t="shared" si="616"/>
        <v>3254.4</v>
      </c>
      <c r="J892">
        <f t="shared" si="616"/>
        <v>2519.6000000000004</v>
      </c>
      <c r="K892">
        <f t="shared" si="616"/>
        <v>1004.6</v>
      </c>
      <c r="L892">
        <f t="shared" si="616"/>
        <v>519.9</v>
      </c>
      <c r="M892">
        <f t="shared" si="616"/>
        <v>1440</v>
      </c>
      <c r="N892">
        <f t="shared" si="616"/>
        <v>3241.9</v>
      </c>
      <c r="O892">
        <f t="shared" si="616"/>
        <v>1071.5</v>
      </c>
      <c r="P892">
        <f t="shared" si="616"/>
        <v>874.2</v>
      </c>
      <c r="Q892" s="38">
        <f t="shared" si="616"/>
        <v>35496.700000000004</v>
      </c>
      <c r="R892" s="33">
        <f t="shared" si="601"/>
        <v>29558.072078818754</v>
      </c>
      <c r="S892" s="32">
        <f t="shared" si="602"/>
        <v>2074.5872285115129</v>
      </c>
      <c r="T892" s="32">
        <f t="shared" si="603"/>
        <v>2396.6848503072383</v>
      </c>
      <c r="U892" s="31">
        <f t="shared" si="611"/>
        <v>5938.6279211812507</v>
      </c>
      <c r="V892" s="31">
        <f t="shared" si="605"/>
        <v>183.21277148848731</v>
      </c>
      <c r="W892" s="36">
        <f t="shared" si="606"/>
        <v>845.21514969276177</v>
      </c>
      <c r="X892" s="46">
        <v>0.91885340974023955</v>
      </c>
      <c r="Y892">
        <v>0.73928401564120982</v>
      </c>
      <c r="Z892" s="38">
        <v>1.435213253748026</v>
      </c>
      <c r="AQ892"/>
    </row>
    <row r="893" spans="1:77">
      <c r="B893" s="6">
        <v>1939</v>
      </c>
      <c r="C893">
        <f>C743+C793+C843</f>
        <v>27997.653999999999</v>
      </c>
      <c r="D893">
        <f t="shared" ref="D893:Q893" si="617">D743+D793+D843</f>
        <v>2025.9</v>
      </c>
      <c r="E893">
        <f t="shared" si="617"/>
        <v>448</v>
      </c>
      <c r="F893">
        <f t="shared" si="617"/>
        <v>1249.4000000000001</v>
      </c>
      <c r="G893">
        <f t="shared" si="617"/>
        <v>2003.1</v>
      </c>
      <c r="H893">
        <f t="shared" si="617"/>
        <v>5650.5</v>
      </c>
      <c r="I893">
        <f t="shared" si="617"/>
        <v>3225.7000000000003</v>
      </c>
      <c r="J893">
        <f t="shared" si="617"/>
        <v>3273.4</v>
      </c>
      <c r="K893">
        <f t="shared" si="617"/>
        <v>1285.0999999999999</v>
      </c>
      <c r="L893">
        <f t="shared" si="617"/>
        <v>863.69999999999993</v>
      </c>
      <c r="M893">
        <f t="shared" si="617"/>
        <v>2657.5</v>
      </c>
      <c r="N893">
        <f t="shared" si="617"/>
        <v>3399.8</v>
      </c>
      <c r="O893">
        <f t="shared" si="617"/>
        <v>951.59999999999991</v>
      </c>
      <c r="P893">
        <f t="shared" si="617"/>
        <v>962.05500000000006</v>
      </c>
      <c r="Q893" s="38">
        <f t="shared" si="617"/>
        <v>27995.755000000001</v>
      </c>
      <c r="R893" s="33">
        <f t="shared" si="601"/>
        <v>20235.219069236722</v>
      </c>
      <c r="S893" s="32">
        <f t="shared" si="602"/>
        <v>1864.3279646697804</v>
      </c>
      <c r="T893" s="32">
        <f t="shared" si="603"/>
        <v>2520.7911045669439</v>
      </c>
      <c r="U893" s="31">
        <f t="shared" si="611"/>
        <v>7760.5359307632789</v>
      </c>
      <c r="V893" s="31">
        <f t="shared" si="605"/>
        <v>161.57203533021971</v>
      </c>
      <c r="W893" s="36">
        <f t="shared" si="606"/>
        <v>879.0088954330563</v>
      </c>
      <c r="X893" s="46">
        <v>0.92024678645035807</v>
      </c>
      <c r="Y893">
        <v>0.74145276327046994</v>
      </c>
      <c r="Z893" s="38">
        <v>1.7944677700994704</v>
      </c>
      <c r="AQ893"/>
    </row>
    <row r="894" spans="1:77">
      <c r="B894" s="6">
        <v>1940</v>
      </c>
      <c r="C894">
        <v>36481</v>
      </c>
      <c r="D894">
        <f t="shared" ref="D894:O894" si="618">D744+D794+D844</f>
        <v>2533</v>
      </c>
      <c r="E894">
        <f t="shared" si="618"/>
        <v>862.2</v>
      </c>
      <c r="F894">
        <f t="shared" si="618"/>
        <v>1037</v>
      </c>
      <c r="G894">
        <f t="shared" si="618"/>
        <v>2074</v>
      </c>
      <c r="H894">
        <f t="shared" si="618"/>
        <v>5097.3999999999996</v>
      </c>
      <c r="I894">
        <f t="shared" si="618"/>
        <v>4642.8</v>
      </c>
      <c r="J894">
        <f t="shared" si="618"/>
        <v>5507.3</v>
      </c>
      <c r="K894">
        <f t="shared" si="618"/>
        <v>1763.9</v>
      </c>
      <c r="L894">
        <f t="shared" si="618"/>
        <v>1175.9000000000001</v>
      </c>
      <c r="M894">
        <f t="shared" si="618"/>
        <v>3311.1</v>
      </c>
      <c r="N894">
        <f t="shared" si="618"/>
        <v>3730.4</v>
      </c>
      <c r="O894">
        <f t="shared" si="618"/>
        <v>1865.6</v>
      </c>
      <c r="P894">
        <v>2880.1</v>
      </c>
      <c r="Q894" s="89">
        <f>SUM(D894:P894)</f>
        <v>36480.699999999997</v>
      </c>
      <c r="R894" s="33">
        <f t="shared" si="601"/>
        <v>24029.763388905918</v>
      </c>
      <c r="S894" s="32">
        <f t="shared" si="602"/>
        <v>2030.8635284063973</v>
      </c>
      <c r="T894" s="32">
        <f t="shared" si="603"/>
        <v>2778.1998604995247</v>
      </c>
      <c r="U894" s="31">
        <f t="shared" si="611"/>
        <v>12450.936611094079</v>
      </c>
      <c r="V894" s="31">
        <f t="shared" si="605"/>
        <v>502.13647159360266</v>
      </c>
      <c r="W894" s="36">
        <f t="shared" si="606"/>
        <v>952.20013950047542</v>
      </c>
      <c r="X894">
        <v>0.80176215096975811</v>
      </c>
      <c r="Y894">
        <v>0.744745834360799</v>
      </c>
      <c r="Z894" s="38">
        <v>2.1471327688362272</v>
      </c>
      <c r="AQ894"/>
    </row>
    <row r="895" spans="1:77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84"/>
      <c r="R895" s="30"/>
      <c r="S895" s="30"/>
      <c r="T895" s="30"/>
      <c r="U895" s="30"/>
      <c r="V895" s="30"/>
      <c r="W895" s="30"/>
      <c r="X895">
        <v>8.0196009623455897E-2</v>
      </c>
      <c r="AQ895"/>
    </row>
    <row r="896" spans="1:77">
      <c r="B896" s="6">
        <v>1955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83"/>
      <c r="R896" s="10"/>
      <c r="S896" s="10"/>
      <c r="T896" s="10"/>
      <c r="U896" s="10"/>
      <c r="V896" s="10"/>
      <c r="W896" s="10"/>
      <c r="X896">
        <v>7.5696824393495427E-2</v>
      </c>
      <c r="AQ896"/>
    </row>
    <row r="897" spans="1:75">
      <c r="B897" s="6">
        <v>1956</v>
      </c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83"/>
      <c r="R897" s="10"/>
      <c r="S897" s="10"/>
      <c r="T897" s="10"/>
      <c r="U897" s="10"/>
      <c r="V897" s="10"/>
      <c r="W897" s="10"/>
      <c r="AQ897"/>
    </row>
    <row r="898" spans="1:75">
      <c r="B898" s="6">
        <v>1957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83"/>
      <c r="R898" s="10"/>
      <c r="S898" s="10"/>
      <c r="T898" s="10"/>
      <c r="U898" s="10"/>
      <c r="V898" s="10"/>
      <c r="W898" s="10"/>
      <c r="AQ898"/>
    </row>
    <row r="899" spans="1:75">
      <c r="B899" s="6">
        <v>1958</v>
      </c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83"/>
      <c r="R899" s="10"/>
      <c r="S899" s="10"/>
      <c r="T899" s="10"/>
      <c r="U899" s="10"/>
      <c r="V899" s="10"/>
      <c r="W899" s="10"/>
      <c r="AQ899"/>
    </row>
    <row r="900" spans="1:75">
      <c r="B900" s="6">
        <v>1958</v>
      </c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83"/>
      <c r="R900" s="10"/>
      <c r="S900" s="10"/>
      <c r="T900" s="10"/>
      <c r="U900" s="10"/>
      <c r="V900" s="10"/>
      <c r="W900" s="10"/>
      <c r="AQ900"/>
    </row>
    <row r="901" spans="1:75">
      <c r="B901" s="7">
        <v>1960</v>
      </c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85"/>
      <c r="R901" s="11"/>
      <c r="S901" s="11"/>
      <c r="T901" s="11"/>
      <c r="U901" s="11"/>
      <c r="V901" s="11"/>
      <c r="W901" s="11"/>
      <c r="AQ901"/>
    </row>
    <row r="902" spans="1:75">
      <c r="AQ902"/>
    </row>
    <row r="903" spans="1:75">
      <c r="A903" s="49"/>
      <c r="AF903" s="49"/>
      <c r="BS903" s="49"/>
      <c r="BT903" s="49"/>
      <c r="BU903" s="49"/>
      <c r="BV903" s="49"/>
      <c r="BW903" s="49"/>
    </row>
    <row r="904" spans="1:75" s="49" customFormat="1">
      <c r="A904"/>
      <c r="Q904" s="38"/>
      <c r="AF904"/>
      <c r="AQ904" s="38"/>
      <c r="BS904"/>
      <c r="BT904"/>
      <c r="BU904"/>
      <c r="BV904"/>
      <c r="BW904"/>
    </row>
    <row r="912" spans="1:75">
      <c r="B912" t="s">
        <v>147</v>
      </c>
      <c r="C912" t="s">
        <v>158</v>
      </c>
      <c r="D912" s="106" t="s">
        <v>82</v>
      </c>
      <c r="E912" s="38"/>
      <c r="F912" s="38" t="s">
        <v>105</v>
      </c>
      <c r="H912" t="s">
        <v>47</v>
      </c>
    </row>
    <row r="913" spans="1:26">
      <c r="B913" s="13"/>
      <c r="C913" s="82" t="s">
        <v>49</v>
      </c>
      <c r="D913" s="82"/>
      <c r="E913" s="8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82"/>
      <c r="R913" s="13" t="s">
        <v>55</v>
      </c>
      <c r="S913" s="14"/>
      <c r="T913" s="15"/>
      <c r="U913" s="14" t="s">
        <v>56</v>
      </c>
      <c r="V913" s="14"/>
      <c r="W913" s="15"/>
    </row>
    <row r="914" spans="1:26">
      <c r="A914" s="37"/>
      <c r="B914" s="1"/>
      <c r="C914" s="28" t="s">
        <v>14</v>
      </c>
      <c r="D914" s="28" t="s">
        <v>0</v>
      </c>
      <c r="E914" s="28" t="s">
        <v>1</v>
      </c>
      <c r="F914" s="1" t="s">
        <v>2</v>
      </c>
      <c r="G914" s="1" t="s">
        <v>3</v>
      </c>
      <c r="H914" s="1" t="s">
        <v>4</v>
      </c>
      <c r="I914" s="1" t="s">
        <v>5</v>
      </c>
      <c r="J914" s="1" t="s">
        <v>6</v>
      </c>
      <c r="K914" s="1" t="s">
        <v>7</v>
      </c>
      <c r="L914" s="1" t="s">
        <v>8</v>
      </c>
      <c r="M914" s="1" t="s">
        <v>9</v>
      </c>
      <c r="N914" s="1" t="s">
        <v>10</v>
      </c>
      <c r="O914" s="1" t="s">
        <v>11</v>
      </c>
      <c r="P914" s="1" t="s">
        <v>12</v>
      </c>
      <c r="Q914" s="28"/>
      <c r="R914" s="8" t="s">
        <v>13</v>
      </c>
      <c r="S914" s="8" t="s">
        <v>50</v>
      </c>
      <c r="T914" s="8" t="s">
        <v>51</v>
      </c>
      <c r="U914" s="8" t="s">
        <v>52</v>
      </c>
      <c r="V914" s="8" t="s">
        <v>53</v>
      </c>
      <c r="W914" s="8" t="s">
        <v>54</v>
      </c>
    </row>
    <row r="915" spans="1:26">
      <c r="B915" s="5">
        <v>1911</v>
      </c>
      <c r="C915" s="38"/>
      <c r="D915" s="38"/>
      <c r="E915" s="38"/>
      <c r="Q915" s="90"/>
      <c r="R915" s="33">
        <f t="shared" ref="R915:R944" si="619">SUM(E915:J915)+S915+T915</f>
        <v>0</v>
      </c>
      <c r="S915" s="32">
        <f t="shared" ref="S915:S944" si="620">D915*$X915</f>
        <v>0</v>
      </c>
      <c r="T915" s="32">
        <f t="shared" ref="T915:T944" si="621">N915*$Y915</f>
        <v>0</v>
      </c>
      <c r="U915" s="31">
        <f t="shared" ref="U915:U944" si="622">C915-R915</f>
        <v>0</v>
      </c>
      <c r="V915" s="31">
        <f t="shared" ref="V915:V944" si="623">D915-S915</f>
        <v>0</v>
      </c>
      <c r="W915" s="36">
        <f t="shared" ref="W915:W944" si="624">N915-T915</f>
        <v>0</v>
      </c>
      <c r="X915" s="34">
        <v>0.90314241051745558</v>
      </c>
      <c r="Y915" s="34">
        <v>0.7333034807309261</v>
      </c>
      <c r="Z915" s="38">
        <v>0.55587714915230824</v>
      </c>
    </row>
    <row r="916" spans="1:26">
      <c r="B916" s="6">
        <v>1912</v>
      </c>
      <c r="Q916" s="90"/>
      <c r="R916" s="33">
        <f t="shared" si="619"/>
        <v>0</v>
      </c>
      <c r="S916" s="32">
        <f t="shared" si="620"/>
        <v>0</v>
      </c>
      <c r="T916" s="32">
        <f t="shared" si="621"/>
        <v>0</v>
      </c>
      <c r="U916" s="31">
        <f t="shared" si="622"/>
        <v>0</v>
      </c>
      <c r="V916" s="31">
        <f t="shared" si="623"/>
        <v>0</v>
      </c>
      <c r="W916" s="36">
        <f t="shared" si="624"/>
        <v>0</v>
      </c>
      <c r="X916" s="34">
        <v>0.90314241051745558</v>
      </c>
      <c r="Y916" s="34">
        <v>0.7333034807309261</v>
      </c>
      <c r="Z916" s="38">
        <v>0.63442790535518445</v>
      </c>
    </row>
    <row r="917" spans="1:26">
      <c r="B917" s="6">
        <v>1913</v>
      </c>
      <c r="Q917" s="90"/>
      <c r="R917" s="33">
        <f t="shared" si="619"/>
        <v>0</v>
      </c>
      <c r="S917" s="32">
        <f t="shared" si="620"/>
        <v>0</v>
      </c>
      <c r="T917" s="32">
        <f t="shared" si="621"/>
        <v>0</v>
      </c>
      <c r="U917" s="31">
        <f t="shared" si="622"/>
        <v>0</v>
      </c>
      <c r="V917" s="31">
        <f t="shared" si="623"/>
        <v>0</v>
      </c>
      <c r="W917" s="36">
        <f t="shared" si="624"/>
        <v>0</v>
      </c>
      <c r="X917" s="34">
        <v>0.90314241051745558</v>
      </c>
      <c r="Y917" s="34">
        <v>0.7333034807309261</v>
      </c>
      <c r="Z917" s="38">
        <v>0.63773837527238131</v>
      </c>
    </row>
    <row r="918" spans="1:26">
      <c r="B918" s="6">
        <v>1914</v>
      </c>
      <c r="Q918" s="90"/>
      <c r="R918" s="33">
        <f t="shared" si="619"/>
        <v>0</v>
      </c>
      <c r="S918" s="32">
        <f t="shared" si="620"/>
        <v>0</v>
      </c>
      <c r="T918" s="32">
        <f t="shared" si="621"/>
        <v>0</v>
      </c>
      <c r="U918" s="31">
        <f t="shared" si="622"/>
        <v>0</v>
      </c>
      <c r="V918" s="31">
        <f t="shared" si="623"/>
        <v>0</v>
      </c>
      <c r="W918" s="36">
        <f t="shared" si="624"/>
        <v>0</v>
      </c>
      <c r="X918" s="34">
        <v>0.90314241051745558</v>
      </c>
      <c r="Y918" s="34">
        <v>0.7333034807309261</v>
      </c>
      <c r="Z918" s="38">
        <v>0.65430042055617232</v>
      </c>
    </row>
    <row r="919" spans="1:26">
      <c r="B919" s="6">
        <v>1915</v>
      </c>
      <c r="Q919" s="90"/>
      <c r="R919" s="33">
        <f t="shared" si="619"/>
        <v>0</v>
      </c>
      <c r="S919" s="32">
        <f t="shared" si="620"/>
        <v>0</v>
      </c>
      <c r="T919" s="32">
        <f t="shared" si="621"/>
        <v>0</v>
      </c>
      <c r="U919" s="31">
        <f t="shared" si="622"/>
        <v>0</v>
      </c>
      <c r="V919" s="31">
        <f t="shared" si="623"/>
        <v>0</v>
      </c>
      <c r="W919" s="36">
        <f t="shared" si="624"/>
        <v>0</v>
      </c>
      <c r="X919" s="34">
        <v>0.90314241051745558</v>
      </c>
      <c r="Y919" s="34">
        <v>0.7333034807309261</v>
      </c>
      <c r="Z919" s="38">
        <v>0.55111112802632034</v>
      </c>
    </row>
    <row r="920" spans="1:26">
      <c r="B920" s="6">
        <v>1916</v>
      </c>
      <c r="Q920" s="90"/>
      <c r="R920" s="33">
        <f t="shared" si="619"/>
        <v>0</v>
      </c>
      <c r="S920" s="32">
        <f t="shared" si="620"/>
        <v>0</v>
      </c>
      <c r="T920" s="32">
        <f t="shared" si="621"/>
        <v>0</v>
      </c>
      <c r="U920" s="31">
        <f t="shared" si="622"/>
        <v>0</v>
      </c>
      <c r="V920" s="31">
        <f t="shared" si="623"/>
        <v>0</v>
      </c>
      <c r="W920" s="36">
        <f t="shared" si="624"/>
        <v>0</v>
      </c>
      <c r="X920" s="34">
        <v>0.90314241051745558</v>
      </c>
      <c r="Y920" s="34">
        <v>0.7333034807309261</v>
      </c>
      <c r="Z920" s="38">
        <v>0.53595561664066571</v>
      </c>
    </row>
    <row r="921" spans="1:26">
      <c r="B921" s="6">
        <v>1917</v>
      </c>
      <c r="Q921" s="90"/>
      <c r="R921" s="33">
        <f t="shared" si="619"/>
        <v>0</v>
      </c>
      <c r="S921" s="32">
        <f t="shared" si="620"/>
        <v>0</v>
      </c>
      <c r="T921" s="32">
        <f t="shared" si="621"/>
        <v>0</v>
      </c>
      <c r="U921" s="31">
        <f t="shared" si="622"/>
        <v>0</v>
      </c>
      <c r="V921" s="31">
        <f t="shared" si="623"/>
        <v>0</v>
      </c>
      <c r="W921" s="36">
        <f t="shared" si="624"/>
        <v>0</v>
      </c>
      <c r="X921" s="46">
        <v>0.90314241051745558</v>
      </c>
      <c r="Y921">
        <v>0.7333034807309261</v>
      </c>
      <c r="Z921" s="38">
        <v>0.68456393979820251</v>
      </c>
    </row>
    <row r="922" spans="1:26">
      <c r="B922" s="6">
        <v>1918</v>
      </c>
      <c r="Q922" s="90"/>
      <c r="R922" s="33">
        <f t="shared" si="619"/>
        <v>0</v>
      </c>
      <c r="S922" s="32">
        <f t="shared" si="620"/>
        <v>0</v>
      </c>
      <c r="T922" s="32">
        <f t="shared" si="621"/>
        <v>0</v>
      </c>
      <c r="U922" s="31">
        <f t="shared" si="622"/>
        <v>0</v>
      </c>
      <c r="V922" s="31">
        <f t="shared" si="623"/>
        <v>0</v>
      </c>
      <c r="W922" s="36">
        <f t="shared" si="624"/>
        <v>0</v>
      </c>
      <c r="X922" s="46">
        <v>0.90525584068325349</v>
      </c>
      <c r="Y922">
        <v>0.7323449630936959</v>
      </c>
      <c r="Z922" s="38">
        <v>1.1049866863756583</v>
      </c>
    </row>
    <row r="923" spans="1:26">
      <c r="B923" s="6">
        <v>1919</v>
      </c>
      <c r="Q923" s="90"/>
      <c r="R923" s="33">
        <f t="shared" si="619"/>
        <v>0</v>
      </c>
      <c r="S923" s="32">
        <f t="shared" si="620"/>
        <v>0</v>
      </c>
      <c r="T923" s="32">
        <f t="shared" si="621"/>
        <v>0</v>
      </c>
      <c r="U923" s="31">
        <f t="shared" si="622"/>
        <v>0</v>
      </c>
      <c r="V923" s="31">
        <f t="shared" si="623"/>
        <v>0</v>
      </c>
      <c r="W923" s="36">
        <f t="shared" si="624"/>
        <v>0</v>
      </c>
      <c r="X923" s="46">
        <v>0.90295812946435794</v>
      </c>
      <c r="Y923">
        <v>0.73876310423908598</v>
      </c>
      <c r="Z923" s="38">
        <v>1.5447475388595528</v>
      </c>
    </row>
    <row r="924" spans="1:26">
      <c r="B924" s="6">
        <v>1920</v>
      </c>
      <c r="Q924" s="90"/>
      <c r="R924" s="33">
        <f t="shared" si="619"/>
        <v>0</v>
      </c>
      <c r="S924" s="32">
        <f t="shared" si="620"/>
        <v>0</v>
      </c>
      <c r="T924" s="32">
        <f t="shared" si="621"/>
        <v>0</v>
      </c>
      <c r="U924" s="31">
        <f t="shared" si="622"/>
        <v>0</v>
      </c>
      <c r="V924" s="31">
        <f t="shared" si="623"/>
        <v>0</v>
      </c>
      <c r="W924" s="36">
        <f t="shared" si="624"/>
        <v>0</v>
      </c>
      <c r="X924" s="46">
        <v>0.90673996281518188</v>
      </c>
      <c r="Y924">
        <v>0.74010240322708909</v>
      </c>
      <c r="Z924" s="38">
        <v>1.8801527439944632</v>
      </c>
    </row>
    <row r="925" spans="1:26">
      <c r="B925" s="6">
        <v>1921</v>
      </c>
      <c r="Q925" s="90"/>
      <c r="R925" s="33">
        <f t="shared" si="619"/>
        <v>0</v>
      </c>
      <c r="S925" s="32">
        <f t="shared" si="620"/>
        <v>0</v>
      </c>
      <c r="T925" s="32">
        <f t="shared" si="621"/>
        <v>0</v>
      </c>
      <c r="U925" s="31">
        <f t="shared" si="622"/>
        <v>0</v>
      </c>
      <c r="V925" s="31">
        <f t="shared" si="623"/>
        <v>0</v>
      </c>
      <c r="W925" s="36">
        <f t="shared" si="624"/>
        <v>0</v>
      </c>
      <c r="X925" s="46">
        <v>0.90674808016290898</v>
      </c>
      <c r="Y925">
        <v>0.74066812399731241</v>
      </c>
      <c r="Z925" s="38">
        <v>1.4863049203994123</v>
      </c>
    </row>
    <row r="926" spans="1:26">
      <c r="B926" s="6">
        <v>1922</v>
      </c>
      <c r="Q926" s="90"/>
      <c r="R926" s="33">
        <f t="shared" si="619"/>
        <v>0</v>
      </c>
      <c r="S926" s="32">
        <f t="shared" si="620"/>
        <v>0</v>
      </c>
      <c r="T926" s="32">
        <f t="shared" si="621"/>
        <v>0</v>
      </c>
      <c r="U926" s="31">
        <f t="shared" si="622"/>
        <v>0</v>
      </c>
      <c r="V926" s="31">
        <f t="shared" si="623"/>
        <v>0</v>
      </c>
      <c r="W926" s="36">
        <f t="shared" si="624"/>
        <v>0</v>
      </c>
      <c r="X926" s="46">
        <v>0.90636132884829712</v>
      </c>
      <c r="Y926">
        <v>0.73801060970633348</v>
      </c>
      <c r="Z926" s="38">
        <v>1.5268032147053365</v>
      </c>
    </row>
    <row r="927" spans="1:26">
      <c r="B927" s="6">
        <v>1923</v>
      </c>
      <c r="Q927" s="90"/>
      <c r="R927" s="33">
        <f t="shared" si="619"/>
        <v>0</v>
      </c>
      <c r="S927" s="32">
        <f t="shared" si="620"/>
        <v>0</v>
      </c>
      <c r="T927" s="32">
        <f t="shared" si="621"/>
        <v>0</v>
      </c>
      <c r="U927" s="31">
        <f t="shared" si="622"/>
        <v>0</v>
      </c>
      <c r="V927" s="31">
        <f t="shared" si="623"/>
        <v>0</v>
      </c>
      <c r="W927" s="36">
        <f t="shared" si="624"/>
        <v>0</v>
      </c>
      <c r="X927" s="46">
        <v>0.90754013878098172</v>
      </c>
      <c r="Y927">
        <v>0.73756502341007268</v>
      </c>
      <c r="Z927" s="38">
        <v>1.320771013332976</v>
      </c>
    </row>
    <row r="928" spans="1:26">
      <c r="B928" s="6">
        <v>1924</v>
      </c>
      <c r="Q928" s="90"/>
      <c r="R928" s="33">
        <f t="shared" si="619"/>
        <v>0</v>
      </c>
      <c r="S928" s="32">
        <f t="shared" si="620"/>
        <v>0</v>
      </c>
      <c r="T928" s="32">
        <f t="shared" si="621"/>
        <v>0</v>
      </c>
      <c r="U928" s="31">
        <f t="shared" si="622"/>
        <v>0</v>
      </c>
      <c r="V928" s="31">
        <f t="shared" si="623"/>
        <v>0</v>
      </c>
      <c r="W928" s="36">
        <f t="shared" si="624"/>
        <v>0</v>
      </c>
      <c r="X928" s="46">
        <v>0.9076494407492548</v>
      </c>
      <c r="Y928">
        <v>0.74122885720114939</v>
      </c>
      <c r="Z928" s="38">
        <v>1.2710060528591232</v>
      </c>
    </row>
    <row r="929" spans="2:26">
      <c r="B929" s="6">
        <v>1925</v>
      </c>
      <c r="Q929" s="90"/>
      <c r="R929" s="33">
        <f t="shared" si="619"/>
        <v>0</v>
      </c>
      <c r="S929" s="32">
        <f t="shared" si="620"/>
        <v>0</v>
      </c>
      <c r="T929" s="32">
        <f t="shared" si="621"/>
        <v>0</v>
      </c>
      <c r="U929" s="31">
        <f t="shared" si="622"/>
        <v>0</v>
      </c>
      <c r="V929" s="31">
        <f t="shared" si="623"/>
        <v>0</v>
      </c>
      <c r="W929" s="36">
        <f t="shared" si="624"/>
        <v>0</v>
      </c>
      <c r="X929" s="46">
        <v>0.90848046995534171</v>
      </c>
      <c r="Y929">
        <v>0.73909790450017177</v>
      </c>
      <c r="Z929" s="38">
        <v>1.3019376458206051</v>
      </c>
    </row>
    <row r="930" spans="2:26">
      <c r="B930" s="6">
        <v>1926</v>
      </c>
      <c r="Q930" s="90"/>
      <c r="R930" s="33">
        <f t="shared" si="619"/>
        <v>0</v>
      </c>
      <c r="S930" s="32">
        <f t="shared" si="620"/>
        <v>0</v>
      </c>
      <c r="T930" s="32">
        <f t="shared" si="621"/>
        <v>0</v>
      </c>
      <c r="U930" s="31">
        <f t="shared" si="622"/>
        <v>0</v>
      </c>
      <c r="V930" s="31">
        <f t="shared" si="623"/>
        <v>0</v>
      </c>
      <c r="W930" s="36">
        <f t="shared" si="624"/>
        <v>0</v>
      </c>
      <c r="X930" s="46">
        <v>0.9084325089932902</v>
      </c>
      <c r="Y930">
        <v>0.73884641719166577</v>
      </c>
      <c r="Z930" s="38">
        <v>1.1329959055579617</v>
      </c>
    </row>
    <row r="931" spans="2:26">
      <c r="B931" s="6">
        <v>1927</v>
      </c>
      <c r="Q931" s="90"/>
      <c r="R931" s="33">
        <f t="shared" si="619"/>
        <v>0</v>
      </c>
      <c r="S931" s="32">
        <f t="shared" si="620"/>
        <v>0</v>
      </c>
      <c r="T931" s="32">
        <f t="shared" si="621"/>
        <v>0</v>
      </c>
      <c r="U931" s="31">
        <f t="shared" si="622"/>
        <v>0</v>
      </c>
      <c r="V931" s="31">
        <f t="shared" si="623"/>
        <v>0</v>
      </c>
      <c r="W931" s="36">
        <f t="shared" si="624"/>
        <v>0</v>
      </c>
      <c r="X931" s="46">
        <v>0.90863329076941302</v>
      </c>
      <c r="Y931">
        <v>0.73911192769872525</v>
      </c>
      <c r="Z931" s="38">
        <v>1.3001329483836557</v>
      </c>
    </row>
    <row r="932" spans="2:26">
      <c r="B932" s="6">
        <v>1928</v>
      </c>
      <c r="Q932" s="90"/>
      <c r="R932" s="33">
        <f t="shared" si="619"/>
        <v>0</v>
      </c>
      <c r="S932" s="32">
        <f t="shared" si="620"/>
        <v>0</v>
      </c>
      <c r="T932" s="32">
        <f t="shared" si="621"/>
        <v>0</v>
      </c>
      <c r="U932" s="31">
        <f t="shared" si="622"/>
        <v>0</v>
      </c>
      <c r="V932" s="31">
        <f t="shared" si="623"/>
        <v>0</v>
      </c>
      <c r="W932" s="36">
        <f t="shared" si="624"/>
        <v>0</v>
      </c>
      <c r="X932" s="46">
        <v>0.90867363084272568</v>
      </c>
      <c r="Y932">
        <v>0.73780829350233235</v>
      </c>
      <c r="Z932" s="38">
        <v>1.2631916595978265</v>
      </c>
    </row>
    <row r="933" spans="2:26">
      <c r="B933" s="6">
        <v>1929</v>
      </c>
      <c r="R933" s="33">
        <f t="shared" si="619"/>
        <v>0</v>
      </c>
      <c r="S933" s="32">
        <f t="shared" si="620"/>
        <v>0</v>
      </c>
      <c r="T933" s="32">
        <f t="shared" si="621"/>
        <v>0</v>
      </c>
      <c r="U933" s="31">
        <f t="shared" si="622"/>
        <v>0</v>
      </c>
      <c r="V933" s="31">
        <f t="shared" si="623"/>
        <v>0</v>
      </c>
      <c r="W933" s="36">
        <f t="shared" si="624"/>
        <v>0</v>
      </c>
      <c r="X933" s="46">
        <v>0.90906403183454554</v>
      </c>
      <c r="Y933">
        <v>0.73610094647916835</v>
      </c>
      <c r="Z933" s="38">
        <v>1.2875358503503007</v>
      </c>
    </row>
    <row r="934" spans="2:26">
      <c r="B934" s="6">
        <v>1930</v>
      </c>
      <c r="R934" s="33">
        <f t="shared" si="619"/>
        <v>0</v>
      </c>
      <c r="S934" s="32">
        <f t="shared" si="620"/>
        <v>0</v>
      </c>
      <c r="T934" s="32">
        <f t="shared" si="621"/>
        <v>0</v>
      </c>
      <c r="U934" s="31">
        <f t="shared" si="622"/>
        <v>0</v>
      </c>
      <c r="V934" s="31">
        <f t="shared" si="623"/>
        <v>0</v>
      </c>
      <c r="W934" s="36">
        <f t="shared" si="624"/>
        <v>0</v>
      </c>
      <c r="X934" s="46">
        <v>0.91013912387920504</v>
      </c>
      <c r="Y934">
        <v>0.73186226503606222</v>
      </c>
      <c r="Z934" s="38">
        <v>1.2354000853908533</v>
      </c>
    </row>
    <row r="935" spans="2:26">
      <c r="B935" s="6">
        <v>1931</v>
      </c>
      <c r="R935" s="33">
        <f t="shared" si="619"/>
        <v>0</v>
      </c>
      <c r="S935" s="32">
        <f t="shared" si="620"/>
        <v>0</v>
      </c>
      <c r="T935" s="32">
        <f t="shared" si="621"/>
        <v>0</v>
      </c>
      <c r="U935" s="31">
        <f t="shared" si="622"/>
        <v>0</v>
      </c>
      <c r="V935" s="31">
        <f t="shared" si="623"/>
        <v>0</v>
      </c>
      <c r="W935" s="36">
        <f t="shared" si="624"/>
        <v>0</v>
      </c>
      <c r="X935" s="46">
        <v>0.91053676311548615</v>
      </c>
      <c r="Y935">
        <v>0.72962362995941288</v>
      </c>
      <c r="Z935" s="38">
        <v>1.0334601721723666</v>
      </c>
    </row>
    <row r="936" spans="2:26">
      <c r="B936" s="6">
        <v>1932</v>
      </c>
      <c r="Q936" s="89">
        <f t="shared" ref="Q936:Q943" si="625">SUM(D936:P936)</f>
        <v>0</v>
      </c>
      <c r="R936" s="33">
        <f t="shared" si="619"/>
        <v>0</v>
      </c>
      <c r="S936" s="32">
        <f t="shared" si="620"/>
        <v>0</v>
      </c>
      <c r="T936" s="32">
        <f t="shared" si="621"/>
        <v>0</v>
      </c>
      <c r="U936" s="31">
        <f t="shared" si="622"/>
        <v>0</v>
      </c>
      <c r="V936" s="31">
        <f t="shared" si="623"/>
        <v>0</v>
      </c>
      <c r="W936" s="36">
        <f t="shared" si="624"/>
        <v>0</v>
      </c>
      <c r="X936" s="46">
        <v>0.91158456071545435</v>
      </c>
      <c r="Y936">
        <v>0.73107075463145699</v>
      </c>
      <c r="Z936" s="38">
        <v>0.918367094636798</v>
      </c>
    </row>
    <row r="937" spans="2:26">
      <c r="B937" s="6">
        <v>1933</v>
      </c>
      <c r="C937">
        <v>1649.239</v>
      </c>
      <c r="D937">
        <v>269.5</v>
      </c>
      <c r="E937">
        <v>71.900000000000006</v>
      </c>
      <c r="F937">
        <v>111.8</v>
      </c>
      <c r="G937">
        <v>51.4</v>
      </c>
      <c r="H937">
        <v>29.3</v>
      </c>
      <c r="I937">
        <v>130.6</v>
      </c>
      <c r="J937">
        <v>63.6</v>
      </c>
      <c r="K937">
        <v>75.2</v>
      </c>
      <c r="L937">
        <v>481</v>
      </c>
      <c r="M937">
        <v>142.6</v>
      </c>
      <c r="N937">
        <v>166.5</v>
      </c>
      <c r="O937">
        <v>46.9</v>
      </c>
      <c r="P937">
        <v>5.6</v>
      </c>
      <c r="Q937" s="89">
        <f t="shared" si="625"/>
        <v>1645.9</v>
      </c>
      <c r="R937" s="33">
        <f t="shared" si="619"/>
        <v>826.10581150033534</v>
      </c>
      <c r="S937" s="32">
        <f t="shared" si="620"/>
        <v>245.9152205515318</v>
      </c>
      <c r="T937" s="32">
        <f t="shared" si="621"/>
        <v>121.59059094880357</v>
      </c>
      <c r="U937" s="31">
        <f t="shared" si="622"/>
        <v>823.1331884996647</v>
      </c>
      <c r="V937" s="31">
        <f t="shared" si="623"/>
        <v>23.584779448468197</v>
      </c>
      <c r="W937" s="36">
        <f t="shared" si="624"/>
        <v>44.909409051196434</v>
      </c>
      <c r="X937" s="46">
        <v>0.91248690371625896</v>
      </c>
      <c r="Y937">
        <v>0.73027381951233372</v>
      </c>
      <c r="Z937" s="38">
        <v>0.91838206847484538</v>
      </c>
    </row>
    <row r="938" spans="2:26">
      <c r="B938" s="6">
        <v>1934</v>
      </c>
      <c r="C938">
        <v>1822.2629999999999</v>
      </c>
      <c r="D938">
        <v>303.10000000000002</v>
      </c>
      <c r="E938">
        <v>76.3</v>
      </c>
      <c r="F938">
        <v>119.6</v>
      </c>
      <c r="G938">
        <v>79.599999999999994</v>
      </c>
      <c r="H938">
        <v>48.7</v>
      </c>
      <c r="I938">
        <v>153.80000000000001</v>
      </c>
      <c r="J938">
        <v>70.7</v>
      </c>
      <c r="K938">
        <v>203</v>
      </c>
      <c r="L938">
        <v>411.3</v>
      </c>
      <c r="M938">
        <v>107.2</v>
      </c>
      <c r="N938">
        <v>192.2</v>
      </c>
      <c r="O938">
        <v>51.9</v>
      </c>
      <c r="P938">
        <v>4.2</v>
      </c>
      <c r="Q938" s="89">
        <f t="shared" si="625"/>
        <v>1821.6000000000004</v>
      </c>
      <c r="R938" s="33">
        <f t="shared" si="619"/>
        <v>966.35137710779964</v>
      </c>
      <c r="S938" s="32">
        <f t="shared" si="620"/>
        <v>276.91509804888369</v>
      </c>
      <c r="T938" s="32">
        <f t="shared" si="621"/>
        <v>140.7362790589159</v>
      </c>
      <c r="U938" s="31">
        <f t="shared" si="622"/>
        <v>855.91162289220028</v>
      </c>
      <c r="V938" s="31">
        <f t="shared" si="623"/>
        <v>26.184901951116331</v>
      </c>
      <c r="W938" s="36">
        <f t="shared" si="624"/>
        <v>51.463720941084091</v>
      </c>
      <c r="X938" s="46">
        <v>0.91360969333184983</v>
      </c>
      <c r="Y938">
        <v>0.73223870478104003</v>
      </c>
      <c r="Z938" s="38">
        <v>0.9400677156460554</v>
      </c>
    </row>
    <row r="939" spans="2:26">
      <c r="B939" s="6">
        <v>1935</v>
      </c>
      <c r="C939">
        <v>2333.998</v>
      </c>
      <c r="D939">
        <v>355.1</v>
      </c>
      <c r="E939">
        <v>99.8</v>
      </c>
      <c r="F939">
        <v>155.4</v>
      </c>
      <c r="G939">
        <v>195.1</v>
      </c>
      <c r="H939">
        <v>54.2</v>
      </c>
      <c r="I939">
        <v>202.8</v>
      </c>
      <c r="J939">
        <v>96.1</v>
      </c>
      <c r="K939">
        <v>206.8</v>
      </c>
      <c r="L939">
        <v>566.5</v>
      </c>
      <c r="M939">
        <v>142.5</v>
      </c>
      <c r="N939">
        <v>195.6</v>
      </c>
      <c r="O939">
        <v>59.1</v>
      </c>
      <c r="P939">
        <v>4.5</v>
      </c>
      <c r="Q939" s="89">
        <f t="shared" si="625"/>
        <v>2333.5</v>
      </c>
      <c r="R939" s="33">
        <f t="shared" si="619"/>
        <v>1271.9544422127592</v>
      </c>
      <c r="S939" s="32">
        <f t="shared" si="620"/>
        <v>325.12217571121658</v>
      </c>
      <c r="T939" s="32">
        <f t="shared" si="621"/>
        <v>143.43226650154281</v>
      </c>
      <c r="U939" s="31">
        <f t="shared" si="622"/>
        <v>1062.0435577872408</v>
      </c>
      <c r="V939" s="31">
        <f t="shared" si="623"/>
        <v>29.977824288783438</v>
      </c>
      <c r="W939" s="36">
        <f t="shared" si="624"/>
        <v>52.167733498457181</v>
      </c>
      <c r="X939" s="46">
        <v>0.9155792050442596</v>
      </c>
      <c r="Y939">
        <v>0.73329379602015754</v>
      </c>
      <c r="Z939" s="38">
        <v>1</v>
      </c>
    </row>
    <row r="940" spans="2:26">
      <c r="B940" s="6">
        <v>1936</v>
      </c>
      <c r="C940">
        <v>2314.002</v>
      </c>
      <c r="D940">
        <v>350.4</v>
      </c>
      <c r="E940">
        <v>199.2</v>
      </c>
      <c r="F940">
        <v>148.30000000000001</v>
      </c>
      <c r="G940">
        <v>151.5</v>
      </c>
      <c r="H940">
        <v>68.599999999999994</v>
      </c>
      <c r="I940">
        <v>191.9</v>
      </c>
      <c r="J940">
        <v>77.7</v>
      </c>
      <c r="K940">
        <v>206.3</v>
      </c>
      <c r="L940">
        <v>504.5</v>
      </c>
      <c r="M940">
        <v>186.3</v>
      </c>
      <c r="N940">
        <v>165.5</v>
      </c>
      <c r="O940">
        <v>60</v>
      </c>
      <c r="P940">
        <v>3.1</v>
      </c>
      <c r="Q940" s="89">
        <f t="shared" si="625"/>
        <v>2313.2999999999997</v>
      </c>
      <c r="R940" s="33">
        <f t="shared" si="619"/>
        <v>1280.2694188385212</v>
      </c>
      <c r="S940" s="32">
        <f t="shared" si="620"/>
        <v>321.62349481014053</v>
      </c>
      <c r="T940" s="32">
        <f t="shared" si="621"/>
        <v>121.44592402838063</v>
      </c>
      <c r="U940" s="31">
        <f t="shared" si="622"/>
        <v>1033.7325811614787</v>
      </c>
      <c r="V940" s="31">
        <f t="shared" si="623"/>
        <v>28.776505189859449</v>
      </c>
      <c r="W940" s="36">
        <f t="shared" si="624"/>
        <v>44.054075971619369</v>
      </c>
      <c r="X940" s="46">
        <v>0.91787527057688512</v>
      </c>
      <c r="Y940">
        <v>0.73381222977873495</v>
      </c>
      <c r="Z940" s="38">
        <v>1.0386322320998254</v>
      </c>
    </row>
    <row r="941" spans="2:26">
      <c r="B941" s="6">
        <v>1937</v>
      </c>
      <c r="C941" s="38">
        <v>2514.4929999999999</v>
      </c>
      <c r="D941">
        <v>329.1</v>
      </c>
      <c r="E941">
        <v>187.4</v>
      </c>
      <c r="F941">
        <v>153.6</v>
      </c>
      <c r="G941">
        <v>161.4</v>
      </c>
      <c r="H941">
        <v>83.6</v>
      </c>
      <c r="I941">
        <v>215.6</v>
      </c>
      <c r="J941">
        <v>86.9</v>
      </c>
      <c r="K941">
        <v>257.7</v>
      </c>
      <c r="L941">
        <v>695.3</v>
      </c>
      <c r="M941">
        <v>147.30000000000001</v>
      </c>
      <c r="N941">
        <v>123.7</v>
      </c>
      <c r="O941">
        <v>69.5</v>
      </c>
      <c r="P941">
        <v>2.7</v>
      </c>
      <c r="Q941" s="89">
        <f t="shared" si="625"/>
        <v>2513.8000000000002</v>
      </c>
      <c r="R941" s="33">
        <f t="shared" si="619"/>
        <v>1281.5081148795102</v>
      </c>
      <c r="S941" s="32">
        <f t="shared" si="620"/>
        <v>302.19773573894395</v>
      </c>
      <c r="T941" s="32">
        <f t="shared" si="621"/>
        <v>90.810379140566369</v>
      </c>
      <c r="U941" s="31">
        <f t="shared" si="622"/>
        <v>1232.9848851204897</v>
      </c>
      <c r="V941" s="31">
        <f t="shared" si="623"/>
        <v>26.902264261056075</v>
      </c>
      <c r="W941" s="36">
        <f t="shared" si="624"/>
        <v>32.889620859433634</v>
      </c>
      <c r="X941" s="46">
        <v>0.91825504630490407</v>
      </c>
      <c r="Y941">
        <v>0.73411785885663994</v>
      </c>
      <c r="Z941" s="38">
        <v>1.2424171719599746</v>
      </c>
    </row>
    <row r="942" spans="2:26">
      <c r="B942" s="6">
        <v>1938</v>
      </c>
      <c r="C942" s="38">
        <v>2768.7269999999999</v>
      </c>
      <c r="D942">
        <v>344.7</v>
      </c>
      <c r="E942">
        <v>145.69999999999999</v>
      </c>
      <c r="F942">
        <v>181.3</v>
      </c>
      <c r="G942">
        <v>160.5</v>
      </c>
      <c r="H942">
        <v>82.8</v>
      </c>
      <c r="I942">
        <v>221.9</v>
      </c>
      <c r="J942">
        <v>92.9</v>
      </c>
      <c r="K942">
        <v>303.3</v>
      </c>
      <c r="L942">
        <v>839.6</v>
      </c>
      <c r="M942">
        <v>172.8</v>
      </c>
      <c r="N942">
        <v>168.3</v>
      </c>
      <c r="O942">
        <v>51.9</v>
      </c>
      <c r="P942">
        <v>2.2999999999999998</v>
      </c>
      <c r="Q942" s="89">
        <f t="shared" si="625"/>
        <v>2768.0000000000009</v>
      </c>
      <c r="R942" s="33">
        <f t="shared" si="619"/>
        <v>1326.2502701698759</v>
      </c>
      <c r="S942" s="32">
        <f t="shared" si="620"/>
        <v>316.72877033746056</v>
      </c>
      <c r="T942" s="32">
        <f t="shared" si="621"/>
        <v>124.42149983241562</v>
      </c>
      <c r="U942" s="31">
        <f t="shared" si="622"/>
        <v>1442.476729830124</v>
      </c>
      <c r="V942" s="31">
        <f t="shared" si="623"/>
        <v>27.971229662539429</v>
      </c>
      <c r="W942" s="36">
        <f t="shared" si="624"/>
        <v>43.878500167584392</v>
      </c>
      <c r="X942" s="46">
        <v>0.91885340974023955</v>
      </c>
      <c r="Y942">
        <v>0.73928401564120982</v>
      </c>
      <c r="Z942" s="38">
        <v>1.435213253748026</v>
      </c>
    </row>
    <row r="943" spans="2:26">
      <c r="B943" s="6">
        <v>1939</v>
      </c>
      <c r="C943" s="38">
        <v>4525.2470000000003</v>
      </c>
      <c r="D943">
        <v>482.7</v>
      </c>
      <c r="E943">
        <v>189.1</v>
      </c>
      <c r="F943">
        <v>153.69999999999999</v>
      </c>
      <c r="G943">
        <v>446.7</v>
      </c>
      <c r="H943">
        <v>152</v>
      </c>
      <c r="I943">
        <v>330.7</v>
      </c>
      <c r="J943">
        <v>152</v>
      </c>
      <c r="K943">
        <v>519.70000000000005</v>
      </c>
      <c r="L943">
        <v>1533.9</v>
      </c>
      <c r="M943">
        <v>194.5</v>
      </c>
      <c r="N943">
        <v>312.39999999999998</v>
      </c>
      <c r="O943">
        <v>53.8</v>
      </c>
      <c r="P943">
        <v>3.4279999999999999</v>
      </c>
      <c r="Q943" s="89">
        <f t="shared" si="625"/>
        <v>4524.6279999999997</v>
      </c>
      <c r="R943" s="33">
        <f t="shared" si="619"/>
        <v>2100.0329670652827</v>
      </c>
      <c r="S943" s="32">
        <f t="shared" si="620"/>
        <v>444.2031238195878</v>
      </c>
      <c r="T943" s="32">
        <f t="shared" si="621"/>
        <v>231.62984324569479</v>
      </c>
      <c r="U943" s="31">
        <f t="shared" si="622"/>
        <v>2425.2140329347176</v>
      </c>
      <c r="V943" s="31">
        <f t="shared" si="623"/>
        <v>38.496876180412187</v>
      </c>
      <c r="W943" s="36">
        <f t="shared" si="624"/>
        <v>80.770156754305191</v>
      </c>
      <c r="X943" s="46">
        <v>0.92024678645035807</v>
      </c>
      <c r="Y943">
        <v>0.74145276327046994</v>
      </c>
      <c r="Z943" s="38">
        <v>1.7944677700994704</v>
      </c>
    </row>
    <row r="944" spans="2:26">
      <c r="B944" s="6">
        <v>1940</v>
      </c>
      <c r="C944" s="38">
        <v>4524.9939999999997</v>
      </c>
      <c r="D944">
        <v>604.5</v>
      </c>
      <c r="E944">
        <v>267.5</v>
      </c>
      <c r="F944">
        <v>208.8</v>
      </c>
      <c r="G944">
        <v>303.7</v>
      </c>
      <c r="H944">
        <v>207.2</v>
      </c>
      <c r="I944">
        <v>343.4</v>
      </c>
      <c r="J944">
        <v>185.2</v>
      </c>
      <c r="K944">
        <v>486.4</v>
      </c>
      <c r="L944">
        <v>1096.2</v>
      </c>
      <c r="M944">
        <v>329.6</v>
      </c>
      <c r="N944">
        <v>322.89999999999998</v>
      </c>
      <c r="O944">
        <v>144.5</v>
      </c>
      <c r="P944">
        <v>24.4</v>
      </c>
      <c r="Q944" s="89">
        <f>SUM(D944:P944)</f>
        <v>4524.2999999999993</v>
      </c>
      <c r="R944" s="33">
        <f t="shared" si="619"/>
        <v>2240.9436501763207</v>
      </c>
      <c r="S944" s="32">
        <f t="shared" si="620"/>
        <v>484.66522026121879</v>
      </c>
      <c r="T944" s="32">
        <f t="shared" si="621"/>
        <v>240.47842991510197</v>
      </c>
      <c r="U944" s="31">
        <f t="shared" si="622"/>
        <v>2284.050349823679</v>
      </c>
      <c r="V944" s="31">
        <f t="shared" si="623"/>
        <v>119.83477973878121</v>
      </c>
      <c r="W944" s="36">
        <f t="shared" si="624"/>
        <v>82.421570084898008</v>
      </c>
      <c r="X944">
        <v>0.80176215096975811</v>
      </c>
      <c r="Y944">
        <v>0.744745834360799</v>
      </c>
      <c r="Z944" s="38">
        <v>2.1471327688362272</v>
      </c>
    </row>
    <row r="945" spans="2:24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84"/>
      <c r="R945" s="30"/>
      <c r="S945" s="30"/>
      <c r="T945" s="30"/>
      <c r="U945" s="30"/>
      <c r="V945" s="30"/>
      <c r="W945" s="30"/>
      <c r="X945">
        <v>8.0196009623455897E-2</v>
      </c>
    </row>
    <row r="946" spans="2:24">
      <c r="B946" s="6">
        <v>1955</v>
      </c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83"/>
      <c r="R946" s="10"/>
      <c r="S946" s="10"/>
      <c r="T946" s="10"/>
      <c r="U946" s="10"/>
      <c r="V946" s="10"/>
      <c r="W946" s="10"/>
      <c r="X946">
        <v>7.5696824393495427E-2</v>
      </c>
    </row>
    <row r="947" spans="2:24">
      <c r="B947" s="6">
        <v>1956</v>
      </c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83"/>
      <c r="R947" s="10"/>
      <c r="S947" s="10"/>
      <c r="T947" s="10"/>
      <c r="U947" s="10"/>
      <c r="V947" s="10"/>
      <c r="W947" s="10"/>
    </row>
    <row r="948" spans="2:24">
      <c r="B948" s="6">
        <v>1957</v>
      </c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83"/>
      <c r="R948" s="10"/>
      <c r="S948" s="10"/>
      <c r="T948" s="10"/>
      <c r="U948" s="10"/>
      <c r="V948" s="10"/>
      <c r="W948" s="10"/>
    </row>
    <row r="949" spans="2:24">
      <c r="B949" s="6">
        <v>1958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83"/>
      <c r="R949" s="10"/>
      <c r="S949" s="10"/>
      <c r="T949" s="10"/>
      <c r="U949" s="10"/>
      <c r="V949" s="10"/>
      <c r="W949" s="10"/>
    </row>
    <row r="950" spans="2:24">
      <c r="B950" s="6">
        <v>1958</v>
      </c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83"/>
      <c r="R950" s="10"/>
      <c r="S950" s="10"/>
      <c r="T950" s="10"/>
      <c r="U950" s="10"/>
      <c r="V950" s="10"/>
      <c r="W950" s="10"/>
    </row>
    <row r="951" spans="2:24">
      <c r="B951" s="7">
        <v>1960</v>
      </c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85"/>
      <c r="R951" s="11"/>
      <c r="S951" s="11"/>
      <c r="T951" s="11"/>
      <c r="U951" s="11"/>
      <c r="V951" s="11"/>
      <c r="W951" s="11"/>
    </row>
    <row r="961" spans="1:26">
      <c r="F961" s="38"/>
      <c r="G961" s="38"/>
    </row>
    <row r="962" spans="1:26">
      <c r="B962" t="s">
        <v>147</v>
      </c>
      <c r="C962" t="s">
        <v>159</v>
      </c>
      <c r="E962" s="27" t="s">
        <v>83</v>
      </c>
      <c r="F962" s="38" t="s">
        <v>105</v>
      </c>
      <c r="G962" s="38"/>
      <c r="I962" t="s">
        <v>47</v>
      </c>
    </row>
    <row r="963" spans="1:26">
      <c r="B963" s="13"/>
      <c r="C963" s="14" t="s">
        <v>49</v>
      </c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82"/>
      <c r="R963" s="13" t="s">
        <v>55</v>
      </c>
      <c r="S963" s="14"/>
      <c r="T963" s="15"/>
      <c r="U963" s="14" t="s">
        <v>56</v>
      </c>
      <c r="V963" s="14"/>
      <c r="W963" s="15"/>
    </row>
    <row r="964" spans="1:26">
      <c r="A964" s="37"/>
      <c r="B964" s="1"/>
      <c r="C964" s="28" t="s">
        <v>14</v>
      </c>
      <c r="D964" s="1" t="s">
        <v>0</v>
      </c>
      <c r="E964" s="1" t="s">
        <v>1</v>
      </c>
      <c r="F964" s="1" t="s">
        <v>2</v>
      </c>
      <c r="G964" s="1" t="s">
        <v>3</v>
      </c>
      <c r="H964" s="1" t="s">
        <v>4</v>
      </c>
      <c r="I964" s="1" t="s">
        <v>5</v>
      </c>
      <c r="J964" s="1" t="s">
        <v>6</v>
      </c>
      <c r="K964" s="1" t="s">
        <v>7</v>
      </c>
      <c r="L964" s="1" t="s">
        <v>8</v>
      </c>
      <c r="M964" s="1" t="s">
        <v>9</v>
      </c>
      <c r="N964" s="1" t="s">
        <v>10</v>
      </c>
      <c r="O964" s="1" t="s">
        <v>11</v>
      </c>
      <c r="P964" s="1" t="s">
        <v>12</v>
      </c>
      <c r="Q964" s="28"/>
      <c r="R964" s="8" t="s">
        <v>13</v>
      </c>
      <c r="S964" s="8" t="s">
        <v>50</v>
      </c>
      <c r="T964" s="8" t="s">
        <v>51</v>
      </c>
      <c r="U964" s="8" t="s">
        <v>52</v>
      </c>
      <c r="V964" s="8" t="s">
        <v>53</v>
      </c>
      <c r="W964" s="8" t="s">
        <v>54</v>
      </c>
    </row>
    <row r="965" spans="1:26">
      <c r="B965" s="5">
        <v>1911</v>
      </c>
      <c r="Q965" s="90"/>
      <c r="R965" s="33">
        <f t="shared" ref="R965:R994" si="626">SUM(E965:J965)+S965+T965</f>
        <v>0</v>
      </c>
      <c r="S965" s="32">
        <f t="shared" ref="S965:S994" si="627">D965*$X965</f>
        <v>0</v>
      </c>
      <c r="T965" s="32">
        <f t="shared" ref="T965:T994" si="628">N965*$Y965</f>
        <v>0</v>
      </c>
      <c r="U965" s="31">
        <f t="shared" ref="U965:U994" si="629">C965-R965</f>
        <v>0</v>
      </c>
      <c r="V965" s="31">
        <f t="shared" ref="V965:V994" si="630">D965-S965</f>
        <v>0</v>
      </c>
      <c r="W965" s="36">
        <f t="shared" ref="W965:W994" si="631">N965-T965</f>
        <v>0</v>
      </c>
      <c r="X965" s="34">
        <v>0.90314241051745558</v>
      </c>
      <c r="Y965" s="34">
        <v>0.7333034807309261</v>
      </c>
      <c r="Z965" s="38">
        <v>0.55587714915230824</v>
      </c>
    </row>
    <row r="966" spans="1:26">
      <c r="B966" s="6">
        <v>1912</v>
      </c>
      <c r="Q966" s="90"/>
      <c r="R966" s="33">
        <f t="shared" si="626"/>
        <v>0</v>
      </c>
      <c r="S966" s="32">
        <f t="shared" si="627"/>
        <v>0</v>
      </c>
      <c r="T966" s="32">
        <f t="shared" si="628"/>
        <v>0</v>
      </c>
      <c r="U966" s="31">
        <f t="shared" si="629"/>
        <v>0</v>
      </c>
      <c r="V966" s="31">
        <f t="shared" si="630"/>
        <v>0</v>
      </c>
      <c r="W966" s="36">
        <f t="shared" si="631"/>
        <v>0</v>
      </c>
      <c r="X966" s="34">
        <v>0.90314241051745558</v>
      </c>
      <c r="Y966" s="34">
        <v>0.7333034807309261</v>
      </c>
      <c r="Z966" s="38">
        <v>0.63442790535518445</v>
      </c>
    </row>
    <row r="967" spans="1:26">
      <c r="B967" s="6">
        <v>1913</v>
      </c>
      <c r="Q967" s="90"/>
      <c r="R967" s="33">
        <f t="shared" si="626"/>
        <v>0</v>
      </c>
      <c r="S967" s="32">
        <f t="shared" si="627"/>
        <v>0</v>
      </c>
      <c r="T967" s="32">
        <f t="shared" si="628"/>
        <v>0</v>
      </c>
      <c r="U967" s="31">
        <f t="shared" si="629"/>
        <v>0</v>
      </c>
      <c r="V967" s="31">
        <f t="shared" si="630"/>
        <v>0</v>
      </c>
      <c r="W967" s="36">
        <f t="shared" si="631"/>
        <v>0</v>
      </c>
      <c r="X967" s="34">
        <v>0.90314241051745558</v>
      </c>
      <c r="Y967" s="34">
        <v>0.7333034807309261</v>
      </c>
      <c r="Z967" s="38">
        <v>0.63773837527238131</v>
      </c>
    </row>
    <row r="968" spans="1:26">
      <c r="B968" s="6">
        <v>1914</v>
      </c>
      <c r="Q968" s="90"/>
      <c r="R968" s="33">
        <f t="shared" si="626"/>
        <v>0</v>
      </c>
      <c r="S968" s="32">
        <f t="shared" si="627"/>
        <v>0</v>
      </c>
      <c r="T968" s="32">
        <f t="shared" si="628"/>
        <v>0</v>
      </c>
      <c r="U968" s="31">
        <f t="shared" si="629"/>
        <v>0</v>
      </c>
      <c r="V968" s="31">
        <f t="shared" si="630"/>
        <v>0</v>
      </c>
      <c r="W968" s="36">
        <f t="shared" si="631"/>
        <v>0</v>
      </c>
      <c r="X968" s="34">
        <v>0.90314241051745558</v>
      </c>
      <c r="Y968" s="34">
        <v>0.7333034807309261</v>
      </c>
      <c r="Z968" s="38">
        <v>0.65430042055617232</v>
      </c>
    </row>
    <row r="969" spans="1:26">
      <c r="B969" s="6">
        <v>1915</v>
      </c>
      <c r="Q969" s="90"/>
      <c r="R969" s="33">
        <f t="shared" si="626"/>
        <v>0</v>
      </c>
      <c r="S969" s="32">
        <f t="shared" si="627"/>
        <v>0</v>
      </c>
      <c r="T969" s="32">
        <f t="shared" si="628"/>
        <v>0</v>
      </c>
      <c r="U969" s="31">
        <f t="shared" si="629"/>
        <v>0</v>
      </c>
      <c r="V969" s="31">
        <f t="shared" si="630"/>
        <v>0</v>
      </c>
      <c r="W969" s="36">
        <f t="shared" si="631"/>
        <v>0</v>
      </c>
      <c r="X969" s="34">
        <v>0.90314241051745558</v>
      </c>
      <c r="Y969" s="34">
        <v>0.7333034807309261</v>
      </c>
      <c r="Z969" s="38">
        <v>0.55111112802632034</v>
      </c>
    </row>
    <row r="970" spans="1:26">
      <c r="B970" s="6">
        <v>1916</v>
      </c>
      <c r="Q970" s="90"/>
      <c r="R970" s="33">
        <f t="shared" si="626"/>
        <v>0</v>
      </c>
      <c r="S970" s="32">
        <f t="shared" si="627"/>
        <v>0</v>
      </c>
      <c r="T970" s="32">
        <f t="shared" si="628"/>
        <v>0</v>
      </c>
      <c r="U970" s="31">
        <f t="shared" si="629"/>
        <v>0</v>
      </c>
      <c r="V970" s="31">
        <f t="shared" si="630"/>
        <v>0</v>
      </c>
      <c r="W970" s="36">
        <f t="shared" si="631"/>
        <v>0</v>
      </c>
      <c r="X970" s="34">
        <v>0.90314241051745558</v>
      </c>
      <c r="Y970" s="34">
        <v>0.7333034807309261</v>
      </c>
      <c r="Z970" s="38">
        <v>0.53595561664066571</v>
      </c>
    </row>
    <row r="971" spans="1:26">
      <c r="B971" s="6">
        <v>1917</v>
      </c>
      <c r="Q971" s="90"/>
      <c r="R971" s="33">
        <f t="shared" si="626"/>
        <v>0</v>
      </c>
      <c r="S971" s="32">
        <f t="shared" si="627"/>
        <v>0</v>
      </c>
      <c r="T971" s="32">
        <f t="shared" si="628"/>
        <v>0</v>
      </c>
      <c r="U971" s="31">
        <f t="shared" si="629"/>
        <v>0</v>
      </c>
      <c r="V971" s="31">
        <f t="shared" si="630"/>
        <v>0</v>
      </c>
      <c r="W971" s="36">
        <f t="shared" si="631"/>
        <v>0</v>
      </c>
      <c r="X971" s="46">
        <v>0.90314241051745558</v>
      </c>
      <c r="Y971">
        <v>0.7333034807309261</v>
      </c>
      <c r="Z971" s="38">
        <v>0.68456393979820251</v>
      </c>
    </row>
    <row r="972" spans="1:26">
      <c r="B972" s="6">
        <v>1918</v>
      </c>
      <c r="Q972" s="90"/>
      <c r="R972" s="33">
        <f t="shared" si="626"/>
        <v>0</v>
      </c>
      <c r="S972" s="32">
        <f t="shared" si="627"/>
        <v>0</v>
      </c>
      <c r="T972" s="32">
        <f t="shared" si="628"/>
        <v>0</v>
      </c>
      <c r="U972" s="31">
        <f t="shared" si="629"/>
        <v>0</v>
      </c>
      <c r="V972" s="31">
        <f t="shared" si="630"/>
        <v>0</v>
      </c>
      <c r="W972" s="36">
        <f t="shared" si="631"/>
        <v>0</v>
      </c>
      <c r="X972" s="46">
        <v>0.90525584068325349</v>
      </c>
      <c r="Y972">
        <v>0.7323449630936959</v>
      </c>
      <c r="Z972" s="38">
        <v>1.1049866863756583</v>
      </c>
    </row>
    <row r="973" spans="1:26">
      <c r="B973" s="6">
        <v>1919</v>
      </c>
      <c r="Q973" s="90"/>
      <c r="R973" s="33">
        <f t="shared" si="626"/>
        <v>0</v>
      </c>
      <c r="S973" s="32">
        <f t="shared" si="627"/>
        <v>0</v>
      </c>
      <c r="T973" s="32">
        <f t="shared" si="628"/>
        <v>0</v>
      </c>
      <c r="U973" s="31">
        <f t="shared" si="629"/>
        <v>0</v>
      </c>
      <c r="V973" s="31">
        <f t="shared" si="630"/>
        <v>0</v>
      </c>
      <c r="W973" s="36">
        <f t="shared" si="631"/>
        <v>0</v>
      </c>
      <c r="X973" s="46">
        <v>0.90295812946435794</v>
      </c>
      <c r="Y973">
        <v>0.73876310423908598</v>
      </c>
      <c r="Z973" s="38">
        <v>1.5447475388595528</v>
      </c>
    </row>
    <row r="974" spans="1:26">
      <c r="B974" s="6">
        <v>1920</v>
      </c>
      <c r="Q974" s="90"/>
      <c r="R974" s="33">
        <f t="shared" si="626"/>
        <v>0</v>
      </c>
      <c r="S974" s="32">
        <f t="shared" si="627"/>
        <v>0</v>
      </c>
      <c r="T974" s="32">
        <f t="shared" si="628"/>
        <v>0</v>
      </c>
      <c r="U974" s="31">
        <f t="shared" si="629"/>
        <v>0</v>
      </c>
      <c r="V974" s="31">
        <f t="shared" si="630"/>
        <v>0</v>
      </c>
      <c r="W974" s="36">
        <f t="shared" si="631"/>
        <v>0</v>
      </c>
      <c r="X974" s="46">
        <v>0.90673996281518188</v>
      </c>
      <c r="Y974">
        <v>0.74010240322708909</v>
      </c>
      <c r="Z974" s="38">
        <v>1.8801527439944632</v>
      </c>
    </row>
    <row r="975" spans="1:26">
      <c r="B975" s="6">
        <v>1921</v>
      </c>
      <c r="Q975" s="90"/>
      <c r="R975" s="33">
        <f t="shared" si="626"/>
        <v>0</v>
      </c>
      <c r="S975" s="32">
        <f t="shared" si="627"/>
        <v>0</v>
      </c>
      <c r="T975" s="32">
        <f t="shared" si="628"/>
        <v>0</v>
      </c>
      <c r="U975" s="31">
        <f t="shared" si="629"/>
        <v>0</v>
      </c>
      <c r="V975" s="31">
        <f t="shared" si="630"/>
        <v>0</v>
      </c>
      <c r="W975" s="36">
        <f t="shared" si="631"/>
        <v>0</v>
      </c>
      <c r="X975" s="46">
        <v>0.90674808016290898</v>
      </c>
      <c r="Y975">
        <v>0.74066812399731241</v>
      </c>
      <c r="Z975" s="38">
        <v>1.4863049203994123</v>
      </c>
    </row>
    <row r="976" spans="1:26">
      <c r="B976" s="6">
        <v>1922</v>
      </c>
      <c r="Q976" s="90"/>
      <c r="R976" s="33">
        <f t="shared" si="626"/>
        <v>0</v>
      </c>
      <c r="S976" s="32">
        <f t="shared" si="627"/>
        <v>0</v>
      </c>
      <c r="T976" s="32">
        <f t="shared" si="628"/>
        <v>0</v>
      </c>
      <c r="U976" s="31">
        <f t="shared" si="629"/>
        <v>0</v>
      </c>
      <c r="V976" s="31">
        <f t="shared" si="630"/>
        <v>0</v>
      </c>
      <c r="W976" s="36">
        <f t="shared" si="631"/>
        <v>0</v>
      </c>
      <c r="X976" s="46">
        <v>0.90636132884829712</v>
      </c>
      <c r="Y976">
        <v>0.73801060970633348</v>
      </c>
      <c r="Z976" s="38">
        <v>1.5268032147053365</v>
      </c>
    </row>
    <row r="977" spans="2:26">
      <c r="B977" s="6">
        <v>1923</v>
      </c>
      <c r="Q977" s="90"/>
      <c r="R977" s="33">
        <f t="shared" si="626"/>
        <v>0</v>
      </c>
      <c r="S977" s="32">
        <f t="shared" si="627"/>
        <v>0</v>
      </c>
      <c r="T977" s="32">
        <f t="shared" si="628"/>
        <v>0</v>
      </c>
      <c r="U977" s="31">
        <f t="shared" si="629"/>
        <v>0</v>
      </c>
      <c r="V977" s="31">
        <f t="shared" si="630"/>
        <v>0</v>
      </c>
      <c r="W977" s="36">
        <f t="shared" si="631"/>
        <v>0</v>
      </c>
      <c r="X977" s="46">
        <v>0.90754013878098172</v>
      </c>
      <c r="Y977">
        <v>0.73756502341007268</v>
      </c>
      <c r="Z977" s="38">
        <v>1.320771013332976</v>
      </c>
    </row>
    <row r="978" spans="2:26">
      <c r="B978" s="6">
        <v>1924</v>
      </c>
      <c r="Q978" s="90"/>
      <c r="R978" s="33">
        <f t="shared" si="626"/>
        <v>0</v>
      </c>
      <c r="S978" s="32">
        <f t="shared" si="627"/>
        <v>0</v>
      </c>
      <c r="T978" s="32">
        <f t="shared" si="628"/>
        <v>0</v>
      </c>
      <c r="U978" s="31">
        <f t="shared" si="629"/>
        <v>0</v>
      </c>
      <c r="V978" s="31">
        <f t="shared" si="630"/>
        <v>0</v>
      </c>
      <c r="W978" s="36">
        <f t="shared" si="631"/>
        <v>0</v>
      </c>
      <c r="X978" s="46">
        <v>0.9076494407492548</v>
      </c>
      <c r="Y978">
        <v>0.74122885720114939</v>
      </c>
      <c r="Z978" s="38">
        <v>1.2710060528591232</v>
      </c>
    </row>
    <row r="979" spans="2:26">
      <c r="B979" s="6">
        <v>1925</v>
      </c>
      <c r="Q979" s="90"/>
      <c r="R979" s="33">
        <f t="shared" si="626"/>
        <v>0</v>
      </c>
      <c r="S979" s="32">
        <f t="shared" si="627"/>
        <v>0</v>
      </c>
      <c r="T979" s="32">
        <f t="shared" si="628"/>
        <v>0</v>
      </c>
      <c r="U979" s="31">
        <f t="shared" si="629"/>
        <v>0</v>
      </c>
      <c r="V979" s="31">
        <f t="shared" si="630"/>
        <v>0</v>
      </c>
      <c r="W979" s="36">
        <f t="shared" si="631"/>
        <v>0</v>
      </c>
      <c r="X979" s="46">
        <v>0.90848046995534171</v>
      </c>
      <c r="Y979">
        <v>0.73909790450017177</v>
      </c>
      <c r="Z979" s="38">
        <v>1.3019376458206051</v>
      </c>
    </row>
    <row r="980" spans="2:26">
      <c r="B980" s="6">
        <v>1926</v>
      </c>
      <c r="Q980" s="90"/>
      <c r="R980" s="33">
        <f t="shared" si="626"/>
        <v>0</v>
      </c>
      <c r="S980" s="32">
        <f t="shared" si="627"/>
        <v>0</v>
      </c>
      <c r="T980" s="32">
        <f t="shared" si="628"/>
        <v>0</v>
      </c>
      <c r="U980" s="31">
        <f t="shared" si="629"/>
        <v>0</v>
      </c>
      <c r="V980" s="31">
        <f t="shared" si="630"/>
        <v>0</v>
      </c>
      <c r="W980" s="36">
        <f t="shared" si="631"/>
        <v>0</v>
      </c>
      <c r="X980" s="46">
        <v>0.9084325089932902</v>
      </c>
      <c r="Y980">
        <v>0.73884641719166577</v>
      </c>
      <c r="Z980" s="38">
        <v>1.1329959055579617</v>
      </c>
    </row>
    <row r="981" spans="2:26">
      <c r="B981" s="6">
        <v>1927</v>
      </c>
      <c r="Q981" s="90"/>
      <c r="R981" s="33">
        <f t="shared" si="626"/>
        <v>0</v>
      </c>
      <c r="S981" s="32">
        <f t="shared" si="627"/>
        <v>0</v>
      </c>
      <c r="T981" s="32">
        <f t="shared" si="628"/>
        <v>0</v>
      </c>
      <c r="U981" s="31">
        <f t="shared" si="629"/>
        <v>0</v>
      </c>
      <c r="V981" s="31">
        <f t="shared" si="630"/>
        <v>0</v>
      </c>
      <c r="W981" s="36">
        <f t="shared" si="631"/>
        <v>0</v>
      </c>
      <c r="X981" s="46">
        <v>0.90863329076941302</v>
      </c>
      <c r="Y981">
        <v>0.73911192769872525</v>
      </c>
      <c r="Z981" s="38">
        <v>1.3001329483836557</v>
      </c>
    </row>
    <row r="982" spans="2:26">
      <c r="B982" s="6">
        <v>1928</v>
      </c>
      <c r="Q982" s="90"/>
      <c r="R982" s="33">
        <f t="shared" si="626"/>
        <v>0</v>
      </c>
      <c r="S982" s="32">
        <f t="shared" si="627"/>
        <v>0</v>
      </c>
      <c r="T982" s="32">
        <f t="shared" si="628"/>
        <v>0</v>
      </c>
      <c r="U982" s="31">
        <f t="shared" si="629"/>
        <v>0</v>
      </c>
      <c r="V982" s="31">
        <f t="shared" si="630"/>
        <v>0</v>
      </c>
      <c r="W982" s="36">
        <f t="shared" si="631"/>
        <v>0</v>
      </c>
      <c r="X982" s="46">
        <v>0.90867363084272568</v>
      </c>
      <c r="Y982">
        <v>0.73780829350233235</v>
      </c>
      <c r="Z982" s="38">
        <v>1.2631916595978265</v>
      </c>
    </row>
    <row r="983" spans="2:26">
      <c r="B983" s="6">
        <v>1929</v>
      </c>
      <c r="Q983" s="90"/>
      <c r="R983" s="33">
        <f t="shared" si="626"/>
        <v>0</v>
      </c>
      <c r="S983" s="32">
        <f t="shared" si="627"/>
        <v>0</v>
      </c>
      <c r="T983" s="32">
        <f t="shared" si="628"/>
        <v>0</v>
      </c>
      <c r="U983" s="31">
        <f t="shared" si="629"/>
        <v>0</v>
      </c>
      <c r="V983" s="31">
        <f t="shared" si="630"/>
        <v>0</v>
      </c>
      <c r="W983" s="36">
        <f t="shared" si="631"/>
        <v>0</v>
      </c>
      <c r="X983" s="46">
        <v>0.90906403183454554</v>
      </c>
      <c r="Y983">
        <v>0.73610094647916835</v>
      </c>
      <c r="Z983" s="38">
        <v>1.2875358503503007</v>
      </c>
    </row>
    <row r="984" spans="2:26">
      <c r="B984" s="6">
        <v>1930</v>
      </c>
      <c r="Q984" s="90"/>
      <c r="R984" s="33">
        <f t="shared" si="626"/>
        <v>0</v>
      </c>
      <c r="S984" s="32">
        <f t="shared" si="627"/>
        <v>0</v>
      </c>
      <c r="T984" s="32">
        <f t="shared" si="628"/>
        <v>0</v>
      </c>
      <c r="U984" s="31">
        <f t="shared" si="629"/>
        <v>0</v>
      </c>
      <c r="V984" s="31">
        <f t="shared" si="630"/>
        <v>0</v>
      </c>
      <c r="W984" s="36">
        <f t="shared" si="631"/>
        <v>0</v>
      </c>
      <c r="X984" s="46">
        <v>0.91013912387920504</v>
      </c>
      <c r="Y984">
        <v>0.73186226503606222</v>
      </c>
      <c r="Z984" s="38">
        <v>1.2354000853908533</v>
      </c>
    </row>
    <row r="985" spans="2:26">
      <c r="B985" s="6">
        <v>1931</v>
      </c>
      <c r="Q985" s="90"/>
      <c r="R985" s="33">
        <f t="shared" si="626"/>
        <v>0</v>
      </c>
      <c r="S985" s="32">
        <f t="shared" si="627"/>
        <v>0</v>
      </c>
      <c r="T985" s="32">
        <f t="shared" si="628"/>
        <v>0</v>
      </c>
      <c r="U985" s="31">
        <f t="shared" si="629"/>
        <v>0</v>
      </c>
      <c r="V985" s="31">
        <f t="shared" si="630"/>
        <v>0</v>
      </c>
      <c r="W985" s="36">
        <f t="shared" si="631"/>
        <v>0</v>
      </c>
      <c r="X985" s="46">
        <v>0.91053676311548615</v>
      </c>
      <c r="Y985">
        <v>0.72962362995941288</v>
      </c>
      <c r="Z985" s="38">
        <v>1.0334601721723666</v>
      </c>
    </row>
    <row r="986" spans="2:26">
      <c r="B986" s="6">
        <v>1932</v>
      </c>
      <c r="Q986" s="89">
        <f t="shared" ref="Q986:Q994" si="632">SUM(D986:P986)</f>
        <v>0</v>
      </c>
      <c r="R986" s="33">
        <f t="shared" si="626"/>
        <v>0</v>
      </c>
      <c r="S986" s="32">
        <f t="shared" si="627"/>
        <v>0</v>
      </c>
      <c r="T986" s="32">
        <f t="shared" si="628"/>
        <v>0</v>
      </c>
      <c r="U986" s="31">
        <f t="shared" si="629"/>
        <v>0</v>
      </c>
      <c r="V986" s="31">
        <f t="shared" si="630"/>
        <v>0</v>
      </c>
      <c r="W986" s="36">
        <f t="shared" si="631"/>
        <v>0</v>
      </c>
      <c r="X986" s="46">
        <v>0.91158456071545435</v>
      </c>
      <c r="Y986">
        <v>0.73107075463145699</v>
      </c>
      <c r="Z986" s="38">
        <v>0.918367094636798</v>
      </c>
    </row>
    <row r="987" spans="2:26">
      <c r="B987" s="6">
        <v>1933</v>
      </c>
      <c r="C987">
        <v>7.7590000000000003</v>
      </c>
      <c r="G987">
        <v>0.5</v>
      </c>
      <c r="H987">
        <v>3</v>
      </c>
      <c r="J987">
        <v>4.0999999999999996</v>
      </c>
      <c r="Q987" s="89">
        <f t="shared" si="632"/>
        <v>7.6</v>
      </c>
      <c r="R987" s="33">
        <f t="shared" si="626"/>
        <v>7.6</v>
      </c>
      <c r="S987" s="32">
        <f t="shared" si="627"/>
        <v>0</v>
      </c>
      <c r="T987" s="32">
        <f t="shared" si="628"/>
        <v>0</v>
      </c>
      <c r="U987" s="31">
        <f t="shared" si="629"/>
        <v>0.1590000000000007</v>
      </c>
      <c r="V987" s="31">
        <f t="shared" si="630"/>
        <v>0</v>
      </c>
      <c r="W987" s="36">
        <f t="shared" si="631"/>
        <v>0</v>
      </c>
      <c r="X987" s="46">
        <v>0.91248690371625896</v>
      </c>
      <c r="Y987">
        <v>0.73027381951233372</v>
      </c>
      <c r="Z987" s="38">
        <v>0.91838206847484538</v>
      </c>
    </row>
    <row r="988" spans="2:26">
      <c r="B988" s="6">
        <v>1934</v>
      </c>
      <c r="C988">
        <v>10.975</v>
      </c>
      <c r="G988">
        <v>0.4</v>
      </c>
      <c r="H988">
        <v>9.6999999999999993</v>
      </c>
      <c r="Q988" s="89">
        <f t="shared" si="632"/>
        <v>10.1</v>
      </c>
      <c r="R988" s="33">
        <f t="shared" si="626"/>
        <v>10.1</v>
      </c>
      <c r="S988" s="32">
        <f t="shared" si="627"/>
        <v>0</v>
      </c>
      <c r="T988" s="32">
        <f t="shared" si="628"/>
        <v>0</v>
      </c>
      <c r="U988" s="31">
        <f t="shared" si="629"/>
        <v>0.875</v>
      </c>
      <c r="V988" s="31">
        <f t="shared" si="630"/>
        <v>0</v>
      </c>
      <c r="W988" s="36">
        <f t="shared" si="631"/>
        <v>0</v>
      </c>
      <c r="X988" s="46">
        <v>0.91360969333184983</v>
      </c>
      <c r="Y988">
        <v>0.73223870478104003</v>
      </c>
      <c r="Z988" s="38">
        <v>0.9400677156460554</v>
      </c>
    </row>
    <row r="989" spans="2:26">
      <c r="B989" s="6">
        <v>1935</v>
      </c>
      <c r="C989">
        <v>15.656000000000001</v>
      </c>
      <c r="G989">
        <v>0.5</v>
      </c>
      <c r="H989">
        <v>5</v>
      </c>
      <c r="J989">
        <v>9.8000000000000007</v>
      </c>
      <c r="Q989" s="89">
        <f t="shared" si="632"/>
        <v>15.3</v>
      </c>
      <c r="R989" s="33">
        <f t="shared" si="626"/>
        <v>15.3</v>
      </c>
      <c r="S989" s="32">
        <f t="shared" si="627"/>
        <v>0</v>
      </c>
      <c r="T989" s="32">
        <f t="shared" si="628"/>
        <v>0</v>
      </c>
      <c r="U989" s="31">
        <f t="shared" si="629"/>
        <v>0.35599999999999987</v>
      </c>
      <c r="V989" s="31">
        <f t="shared" si="630"/>
        <v>0</v>
      </c>
      <c r="W989" s="36">
        <f t="shared" si="631"/>
        <v>0</v>
      </c>
      <c r="X989" s="46">
        <v>0.9155792050442596</v>
      </c>
      <c r="Y989">
        <v>0.73329379602015754</v>
      </c>
      <c r="Z989" s="38">
        <v>1</v>
      </c>
    </row>
    <row r="990" spans="2:26">
      <c r="B990" s="6">
        <v>1936</v>
      </c>
      <c r="C990">
        <v>17.716999999999999</v>
      </c>
      <c r="G990">
        <v>0.5</v>
      </c>
      <c r="H990">
        <v>9.1999999999999993</v>
      </c>
      <c r="J990">
        <v>7.8</v>
      </c>
      <c r="Q990" s="89">
        <f t="shared" si="632"/>
        <v>17.5</v>
      </c>
      <c r="R990" s="33">
        <f t="shared" si="626"/>
        <v>17.5</v>
      </c>
      <c r="S990" s="32">
        <f t="shared" si="627"/>
        <v>0</v>
      </c>
      <c r="T990" s="32">
        <f t="shared" si="628"/>
        <v>0</v>
      </c>
      <c r="U990" s="31">
        <f t="shared" si="629"/>
        <v>0.21699999999999875</v>
      </c>
      <c r="V990" s="31">
        <f t="shared" si="630"/>
        <v>0</v>
      </c>
      <c r="W990" s="36">
        <f t="shared" si="631"/>
        <v>0</v>
      </c>
      <c r="X990" s="46">
        <v>0.91787527057688512</v>
      </c>
      <c r="Y990">
        <v>0.73381222977873495</v>
      </c>
      <c r="Z990" s="38">
        <v>1.0386322320998254</v>
      </c>
    </row>
    <row r="991" spans="2:26">
      <c r="B991" s="6">
        <v>1937</v>
      </c>
      <c r="C991">
        <v>15.94</v>
      </c>
      <c r="G991">
        <v>0.8</v>
      </c>
      <c r="H991">
        <v>9.6999999999999993</v>
      </c>
      <c r="J991">
        <v>5.0999999999999996</v>
      </c>
      <c r="Q991" s="89">
        <f t="shared" si="632"/>
        <v>15.6</v>
      </c>
      <c r="R991" s="33">
        <f t="shared" si="626"/>
        <v>15.6</v>
      </c>
      <c r="S991" s="32">
        <f t="shared" si="627"/>
        <v>0</v>
      </c>
      <c r="T991" s="32">
        <f t="shared" si="628"/>
        <v>0</v>
      </c>
      <c r="U991" s="31">
        <f t="shared" si="629"/>
        <v>0.33999999999999986</v>
      </c>
      <c r="V991" s="31">
        <f t="shared" si="630"/>
        <v>0</v>
      </c>
      <c r="W991" s="36">
        <f t="shared" si="631"/>
        <v>0</v>
      </c>
      <c r="X991" s="46">
        <v>0.91825504630490407</v>
      </c>
      <c r="Y991">
        <v>0.73411785885663994</v>
      </c>
      <c r="Z991" s="38">
        <v>1.2424171719599746</v>
      </c>
    </row>
    <row r="992" spans="2:26">
      <c r="B992" s="6">
        <v>1938</v>
      </c>
      <c r="C992">
        <v>14.333</v>
      </c>
      <c r="G992">
        <v>2.5</v>
      </c>
      <c r="H992">
        <v>5.4</v>
      </c>
      <c r="J992">
        <v>6.2</v>
      </c>
      <c r="Q992" s="89">
        <f t="shared" si="632"/>
        <v>14.100000000000001</v>
      </c>
      <c r="R992" s="33">
        <f t="shared" si="626"/>
        <v>14.100000000000001</v>
      </c>
      <c r="S992" s="32">
        <f t="shared" si="627"/>
        <v>0</v>
      </c>
      <c r="T992" s="32">
        <f t="shared" si="628"/>
        <v>0</v>
      </c>
      <c r="U992" s="31">
        <f t="shared" si="629"/>
        <v>0.23299999999999876</v>
      </c>
      <c r="V992" s="31">
        <f t="shared" si="630"/>
        <v>0</v>
      </c>
      <c r="W992" s="36">
        <f t="shared" si="631"/>
        <v>0</v>
      </c>
      <c r="X992" s="46">
        <v>0.91885340974023955</v>
      </c>
      <c r="Y992">
        <v>0.73928401564120982</v>
      </c>
      <c r="Z992" s="38">
        <v>1.435213253748026</v>
      </c>
    </row>
    <row r="993" spans="2:75">
      <c r="B993" s="6">
        <v>1939</v>
      </c>
      <c r="C993">
        <v>13.803000000000001</v>
      </c>
      <c r="F993">
        <v>0</v>
      </c>
      <c r="G993">
        <v>1.4</v>
      </c>
      <c r="H993">
        <v>4.4000000000000004</v>
      </c>
      <c r="I993">
        <v>0</v>
      </c>
      <c r="J993">
        <v>7.8</v>
      </c>
      <c r="Q993" s="89">
        <f t="shared" si="632"/>
        <v>13.600000000000001</v>
      </c>
      <c r="R993" s="33">
        <f t="shared" si="626"/>
        <v>13.600000000000001</v>
      </c>
      <c r="S993" s="32">
        <f t="shared" si="627"/>
        <v>0</v>
      </c>
      <c r="T993" s="32">
        <f t="shared" si="628"/>
        <v>0</v>
      </c>
      <c r="U993" s="31">
        <f t="shared" si="629"/>
        <v>0.2029999999999994</v>
      </c>
      <c r="V993" s="31">
        <f t="shared" si="630"/>
        <v>0</v>
      </c>
      <c r="W993" s="36">
        <f t="shared" si="631"/>
        <v>0</v>
      </c>
      <c r="X993" s="46">
        <v>0.92024678645035807</v>
      </c>
      <c r="Y993">
        <v>0.74145276327046994</v>
      </c>
      <c r="Z993" s="38">
        <v>1.7944677700994704</v>
      </c>
    </row>
    <row r="994" spans="2:75">
      <c r="B994" s="6">
        <v>1940</v>
      </c>
      <c r="C994">
        <v>23.811</v>
      </c>
      <c r="F994">
        <v>0</v>
      </c>
      <c r="G994">
        <v>3.53</v>
      </c>
      <c r="H994">
        <v>5.6</v>
      </c>
      <c r="J994">
        <v>14.6</v>
      </c>
      <c r="Q994" s="89">
        <f t="shared" si="632"/>
        <v>23.729999999999997</v>
      </c>
      <c r="R994" s="33">
        <f t="shared" si="626"/>
        <v>23.729999999999997</v>
      </c>
      <c r="S994" s="32">
        <f t="shared" si="627"/>
        <v>0</v>
      </c>
      <c r="T994" s="32">
        <f t="shared" si="628"/>
        <v>0</v>
      </c>
      <c r="U994" s="31">
        <f t="shared" si="629"/>
        <v>8.100000000000307E-2</v>
      </c>
      <c r="V994" s="31">
        <f t="shared" si="630"/>
        <v>0</v>
      </c>
      <c r="W994" s="36">
        <f t="shared" si="631"/>
        <v>0</v>
      </c>
      <c r="X994">
        <v>0.80176215096975811</v>
      </c>
      <c r="Y994">
        <v>0.744745834360799</v>
      </c>
      <c r="Z994" s="38">
        <v>2.1471327688362272</v>
      </c>
    </row>
    <row r="995" spans="2:75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84"/>
      <c r="R995" s="30"/>
      <c r="S995" s="30"/>
      <c r="T995" s="30"/>
      <c r="U995" s="30"/>
      <c r="V995" s="30"/>
      <c r="W995" s="30"/>
      <c r="X995">
        <v>8.0196009623455897E-2</v>
      </c>
    </row>
    <row r="996" spans="2:75">
      <c r="B996" s="6">
        <v>1955</v>
      </c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83"/>
      <c r="R996" s="10"/>
      <c r="S996" s="10"/>
      <c r="T996" s="10"/>
      <c r="U996" s="10"/>
      <c r="V996" s="10"/>
      <c r="W996" s="10"/>
      <c r="X996">
        <v>7.5696824393495427E-2</v>
      </c>
    </row>
    <row r="997" spans="2:75">
      <c r="B997" s="6">
        <v>1956</v>
      </c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83"/>
      <c r="R997" s="10"/>
      <c r="S997" s="10"/>
      <c r="T997" s="10"/>
      <c r="U997" s="10"/>
      <c r="V997" s="10"/>
      <c r="W997" s="10"/>
    </row>
    <row r="998" spans="2:75">
      <c r="B998" s="6">
        <v>1957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83"/>
      <c r="R998" s="10"/>
      <c r="S998" s="10"/>
      <c r="T998" s="10"/>
      <c r="U998" s="10"/>
      <c r="V998" s="10"/>
      <c r="W998" s="10"/>
    </row>
    <row r="999" spans="2:75">
      <c r="B999" s="6">
        <v>1958</v>
      </c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83"/>
      <c r="R999" s="10"/>
      <c r="S999" s="10"/>
      <c r="T999" s="10"/>
      <c r="U999" s="10"/>
      <c r="V999" s="10"/>
      <c r="W999" s="10"/>
    </row>
    <row r="1000" spans="2:75">
      <c r="B1000" s="6">
        <v>1958</v>
      </c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83"/>
      <c r="R1000" s="10"/>
      <c r="S1000" s="10"/>
      <c r="T1000" s="10"/>
      <c r="U1000" s="10"/>
      <c r="V1000" s="10"/>
      <c r="W1000" s="10"/>
    </row>
    <row r="1001" spans="2:75" ht="12.75" customHeight="1">
      <c r="B1001" s="7">
        <v>1960</v>
      </c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85"/>
      <c r="R1001" s="11"/>
      <c r="S1001" s="11"/>
      <c r="T1001" s="11"/>
      <c r="U1001" s="11"/>
      <c r="V1001" s="11"/>
      <c r="W1001" s="11"/>
    </row>
    <row r="1002" spans="2:75" ht="12.75" customHeight="1">
      <c r="B1002" s="51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86"/>
      <c r="R1002" s="20"/>
      <c r="S1002" s="20"/>
      <c r="T1002" s="20"/>
      <c r="U1002" s="20"/>
      <c r="V1002" s="20"/>
      <c r="W1002" s="20"/>
    </row>
    <row r="1003" spans="2:75" ht="12.75" customHeight="1">
      <c r="B1003" s="51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86"/>
      <c r="R1003" s="20"/>
      <c r="S1003" s="20"/>
      <c r="T1003" s="20"/>
      <c r="U1003" s="20"/>
      <c r="V1003" s="20"/>
      <c r="W1003" s="20"/>
    </row>
    <row r="1004" spans="2:75" ht="12.75" customHeight="1">
      <c r="B1004" s="51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86"/>
      <c r="R1004" s="20"/>
      <c r="S1004" s="20"/>
      <c r="T1004" s="20"/>
      <c r="U1004" s="20"/>
      <c r="V1004" s="20"/>
      <c r="W1004" s="20"/>
    </row>
    <row r="1005" spans="2:75" ht="12.75" customHeight="1">
      <c r="B1005" s="51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86"/>
      <c r="R1005" s="20"/>
      <c r="S1005" s="20"/>
      <c r="T1005" s="20"/>
      <c r="U1005" s="20"/>
      <c r="V1005" s="20"/>
      <c r="W1005" s="20"/>
    </row>
    <row r="1006" spans="2:75" ht="12.75" customHeight="1">
      <c r="B1006" s="51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86"/>
      <c r="R1006" s="20"/>
      <c r="S1006" s="20"/>
      <c r="T1006" s="20"/>
      <c r="U1006" s="20"/>
      <c r="V1006" s="20"/>
      <c r="W1006" s="20"/>
    </row>
    <row r="1007" spans="2:75" ht="12.75" customHeight="1">
      <c r="B1007" s="51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86"/>
      <c r="R1007" s="20"/>
      <c r="S1007" s="20"/>
      <c r="T1007" s="20"/>
      <c r="U1007" s="20"/>
      <c r="V1007" s="20"/>
      <c r="W1007" s="20"/>
      <c r="AB1007" s="51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86"/>
      <c r="AR1007" s="20"/>
      <c r="AS1007" s="20"/>
      <c r="AT1007" s="20"/>
      <c r="AU1007" s="20"/>
      <c r="AV1007" s="20"/>
      <c r="AW1007" s="20"/>
      <c r="BB1007" s="51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20"/>
      <c r="BS1007" s="20"/>
      <c r="BT1007" s="20"/>
      <c r="BU1007" s="20"/>
      <c r="BV1007" s="20"/>
      <c r="BW1007" s="20"/>
    </row>
    <row r="1008" spans="2:75" ht="12.75" customHeight="1">
      <c r="B1008" s="51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86"/>
      <c r="R1008" s="20"/>
      <c r="S1008" s="20"/>
      <c r="T1008" s="20"/>
      <c r="U1008" s="20"/>
      <c r="V1008" s="20"/>
      <c r="W1008" s="20"/>
      <c r="AB1008" s="51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86"/>
      <c r="AR1008" s="20"/>
      <c r="AS1008" s="20"/>
      <c r="AT1008" s="20"/>
      <c r="AU1008" s="20"/>
      <c r="AV1008" s="20"/>
      <c r="AW1008" s="20"/>
      <c r="BB1008" s="51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20"/>
      <c r="BS1008" s="20"/>
      <c r="BT1008" s="20"/>
      <c r="BU1008" s="20"/>
      <c r="BV1008" s="20"/>
      <c r="BW1008" s="20"/>
    </row>
    <row r="1009" spans="1:75" ht="12.75" customHeight="1">
      <c r="B1009" s="51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86"/>
      <c r="R1009" s="20"/>
      <c r="S1009" s="20"/>
      <c r="T1009" s="20"/>
      <c r="U1009" s="20"/>
      <c r="V1009" s="20"/>
      <c r="W1009" s="20"/>
      <c r="AB1009" s="51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86"/>
      <c r="AR1009" s="20"/>
      <c r="AS1009" s="20"/>
      <c r="AT1009" s="20"/>
      <c r="AU1009" s="20"/>
      <c r="AV1009" s="20"/>
      <c r="AW1009" s="20"/>
      <c r="BB1009" s="51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20"/>
      <c r="BS1009" s="20"/>
      <c r="BT1009" s="20"/>
      <c r="BU1009" s="20"/>
      <c r="BV1009" s="20"/>
      <c r="BW1009" s="20"/>
    </row>
    <row r="1010" spans="1:75" ht="12.75" customHeight="1">
      <c r="B1010" s="51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86"/>
      <c r="R1010" s="20"/>
      <c r="S1010" s="20"/>
      <c r="T1010" s="20"/>
      <c r="U1010" s="20"/>
      <c r="V1010" s="20"/>
      <c r="W1010" s="20"/>
      <c r="AB1010" s="51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86"/>
      <c r="AR1010" s="20"/>
      <c r="AS1010" s="20"/>
      <c r="AT1010" s="20"/>
      <c r="AU1010" s="20"/>
      <c r="AV1010" s="20"/>
      <c r="AW1010" s="20"/>
      <c r="BB1010" s="51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20"/>
      <c r="BS1010" s="20"/>
      <c r="BT1010" s="20"/>
      <c r="BU1010" s="20"/>
      <c r="BV1010" s="20"/>
      <c r="BW1010" s="20"/>
    </row>
    <row r="1011" spans="1:75" ht="12.75" customHeight="1">
      <c r="B1011" s="51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86"/>
      <c r="R1011" s="20"/>
      <c r="S1011" s="20"/>
      <c r="T1011" s="20"/>
      <c r="U1011" s="20"/>
      <c r="V1011" s="20"/>
      <c r="W1011" s="20"/>
      <c r="AB1011" s="51"/>
      <c r="AC1011" s="35"/>
      <c r="AD1011" s="35"/>
      <c r="AE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86"/>
      <c r="AR1011" s="20"/>
      <c r="AS1011" s="20"/>
      <c r="AT1011" s="20"/>
      <c r="AU1011" s="20"/>
      <c r="AV1011" s="20"/>
      <c r="AW1011" s="20"/>
      <c r="BB1011" s="51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20"/>
    </row>
    <row r="1012" spans="1:75">
      <c r="B1012" t="s">
        <v>147</v>
      </c>
      <c r="C1012" t="s">
        <v>160</v>
      </c>
      <c r="E1012" s="27" t="s">
        <v>84</v>
      </c>
      <c r="F1012" s="12"/>
      <c r="G1012" s="38" t="s">
        <v>105</v>
      </c>
      <c r="I1012" t="s">
        <v>47</v>
      </c>
    </row>
    <row r="1013" spans="1:75">
      <c r="B1013" s="13"/>
      <c r="C1013" s="14" t="s">
        <v>49</v>
      </c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82"/>
      <c r="R1013" s="13" t="s">
        <v>55</v>
      </c>
      <c r="S1013" s="14"/>
      <c r="T1013" s="15"/>
      <c r="U1013" s="14" t="s">
        <v>56</v>
      </c>
      <c r="V1013" s="14"/>
      <c r="W1013" s="15"/>
    </row>
    <row r="1014" spans="1:75">
      <c r="A1014" s="37"/>
      <c r="B1014" s="1"/>
      <c r="C1014" s="8" t="s">
        <v>14</v>
      </c>
      <c r="D1014" s="1" t="s">
        <v>0</v>
      </c>
      <c r="E1014" s="1" t="s">
        <v>1</v>
      </c>
      <c r="F1014" s="1" t="s">
        <v>2</v>
      </c>
      <c r="G1014" s="1" t="s">
        <v>3</v>
      </c>
      <c r="H1014" s="1" t="s">
        <v>4</v>
      </c>
      <c r="I1014" s="1" t="s">
        <v>5</v>
      </c>
      <c r="J1014" s="1" t="s">
        <v>6</v>
      </c>
      <c r="K1014" s="1" t="s">
        <v>7</v>
      </c>
      <c r="L1014" s="1" t="s">
        <v>8</v>
      </c>
      <c r="M1014" s="1" t="s">
        <v>9</v>
      </c>
      <c r="N1014" s="1" t="s">
        <v>10</v>
      </c>
      <c r="O1014" s="1" t="s">
        <v>11</v>
      </c>
      <c r="P1014" s="1" t="s">
        <v>12</v>
      </c>
      <c r="Q1014" s="28"/>
      <c r="R1014" s="8" t="s">
        <v>13</v>
      </c>
      <c r="S1014" s="8" t="s">
        <v>50</v>
      </c>
      <c r="T1014" s="8" t="s">
        <v>51</v>
      </c>
      <c r="U1014" s="8" t="s">
        <v>52</v>
      </c>
      <c r="V1014" s="8" t="s">
        <v>53</v>
      </c>
      <c r="W1014" s="8" t="s">
        <v>54</v>
      </c>
    </row>
    <row r="1015" spans="1:75">
      <c r="B1015" s="5">
        <v>1911</v>
      </c>
      <c r="Q1015" s="90"/>
      <c r="R1015" s="33">
        <f t="shared" ref="R1015:R1044" si="633">SUM(E1015:J1015)+S1015+T1015</f>
        <v>0</v>
      </c>
      <c r="S1015" s="32">
        <f t="shared" ref="S1015:S1044" si="634">D1015*$X1015</f>
        <v>0</v>
      </c>
      <c r="T1015" s="32">
        <f t="shared" ref="T1015:T1044" si="635">N1015*$Y1015</f>
        <v>0</v>
      </c>
      <c r="U1015" s="31">
        <f t="shared" ref="U1015:U1044" si="636">C1015-R1015</f>
        <v>0</v>
      </c>
      <c r="V1015" s="31">
        <f t="shared" ref="V1015:V1044" si="637">D1015-S1015</f>
        <v>0</v>
      </c>
      <c r="W1015" s="36">
        <f t="shared" ref="W1015:W1044" si="638">N1015-T1015</f>
        <v>0</v>
      </c>
      <c r="X1015" s="34">
        <v>0.90314241051745558</v>
      </c>
      <c r="Y1015" s="34">
        <v>0.7333034807309261</v>
      </c>
      <c r="Z1015" s="38">
        <v>0.55587714915230824</v>
      </c>
    </row>
    <row r="1016" spans="1:75">
      <c r="B1016" s="6">
        <v>1912</v>
      </c>
      <c r="Q1016" s="90"/>
      <c r="R1016" s="33">
        <f t="shared" si="633"/>
        <v>0</v>
      </c>
      <c r="S1016" s="32">
        <f t="shared" si="634"/>
        <v>0</v>
      </c>
      <c r="T1016" s="32">
        <f t="shared" si="635"/>
        <v>0</v>
      </c>
      <c r="U1016" s="31">
        <f t="shared" si="636"/>
        <v>0</v>
      </c>
      <c r="V1016" s="31">
        <f t="shared" si="637"/>
        <v>0</v>
      </c>
      <c r="W1016" s="36">
        <f t="shared" si="638"/>
        <v>0</v>
      </c>
      <c r="X1016" s="34">
        <v>0.90314241051745558</v>
      </c>
      <c r="Y1016" s="34">
        <v>0.7333034807309261</v>
      </c>
      <c r="Z1016" s="38">
        <v>0.63442790535518445</v>
      </c>
    </row>
    <row r="1017" spans="1:75">
      <c r="B1017" s="6">
        <v>1913</v>
      </c>
      <c r="Q1017" s="90"/>
      <c r="R1017" s="33">
        <f t="shared" si="633"/>
        <v>0</v>
      </c>
      <c r="S1017" s="32">
        <f t="shared" si="634"/>
        <v>0</v>
      </c>
      <c r="T1017" s="32">
        <f t="shared" si="635"/>
        <v>0</v>
      </c>
      <c r="U1017" s="31">
        <f t="shared" si="636"/>
        <v>0</v>
      </c>
      <c r="V1017" s="31">
        <f t="shared" si="637"/>
        <v>0</v>
      </c>
      <c r="W1017" s="36">
        <f t="shared" si="638"/>
        <v>0</v>
      </c>
      <c r="X1017" s="34">
        <v>0.90314241051745558</v>
      </c>
      <c r="Y1017" s="34">
        <v>0.7333034807309261</v>
      </c>
      <c r="Z1017" s="38">
        <v>0.63773837527238131</v>
      </c>
    </row>
    <row r="1018" spans="1:75">
      <c r="B1018" s="6">
        <v>1914</v>
      </c>
      <c r="Q1018" s="90"/>
      <c r="R1018" s="33">
        <f t="shared" si="633"/>
        <v>0</v>
      </c>
      <c r="S1018" s="32">
        <f t="shared" si="634"/>
        <v>0</v>
      </c>
      <c r="T1018" s="32">
        <f t="shared" si="635"/>
        <v>0</v>
      </c>
      <c r="U1018" s="31">
        <f t="shared" si="636"/>
        <v>0</v>
      </c>
      <c r="V1018" s="31">
        <f t="shared" si="637"/>
        <v>0</v>
      </c>
      <c r="W1018" s="36">
        <f t="shared" si="638"/>
        <v>0</v>
      </c>
      <c r="X1018" s="34">
        <v>0.90314241051745558</v>
      </c>
      <c r="Y1018" s="34">
        <v>0.7333034807309261</v>
      </c>
      <c r="Z1018" s="38">
        <v>0.65430042055617232</v>
      </c>
    </row>
    <row r="1019" spans="1:75">
      <c r="B1019" s="6">
        <v>1915</v>
      </c>
      <c r="Q1019" s="90"/>
      <c r="R1019" s="33">
        <f t="shared" si="633"/>
        <v>0</v>
      </c>
      <c r="S1019" s="32">
        <f t="shared" si="634"/>
        <v>0</v>
      </c>
      <c r="T1019" s="32">
        <f t="shared" si="635"/>
        <v>0</v>
      </c>
      <c r="U1019" s="31">
        <f t="shared" si="636"/>
        <v>0</v>
      </c>
      <c r="V1019" s="31">
        <f t="shared" si="637"/>
        <v>0</v>
      </c>
      <c r="W1019" s="36">
        <f t="shared" si="638"/>
        <v>0</v>
      </c>
      <c r="X1019" s="34">
        <v>0.90314241051745558</v>
      </c>
      <c r="Y1019" s="34">
        <v>0.7333034807309261</v>
      </c>
      <c r="Z1019" s="38">
        <v>0.55111112802632034</v>
      </c>
    </row>
    <row r="1020" spans="1:75">
      <c r="B1020" s="6">
        <v>1916</v>
      </c>
      <c r="Q1020" s="90"/>
      <c r="R1020" s="33">
        <f t="shared" si="633"/>
        <v>0</v>
      </c>
      <c r="S1020" s="32">
        <f t="shared" si="634"/>
        <v>0</v>
      </c>
      <c r="T1020" s="32">
        <f t="shared" si="635"/>
        <v>0</v>
      </c>
      <c r="U1020" s="31">
        <f t="shared" si="636"/>
        <v>0</v>
      </c>
      <c r="V1020" s="31">
        <f t="shared" si="637"/>
        <v>0</v>
      </c>
      <c r="W1020" s="36">
        <f t="shared" si="638"/>
        <v>0</v>
      </c>
      <c r="X1020" s="34">
        <v>0.90314241051745558</v>
      </c>
      <c r="Y1020" s="34">
        <v>0.7333034807309261</v>
      </c>
      <c r="Z1020" s="38">
        <v>0.53595561664066571</v>
      </c>
    </row>
    <row r="1021" spans="1:75">
      <c r="B1021" s="6">
        <v>1917</v>
      </c>
      <c r="Q1021" s="90"/>
      <c r="R1021" s="33">
        <f t="shared" si="633"/>
        <v>0</v>
      </c>
      <c r="S1021" s="32">
        <f t="shared" si="634"/>
        <v>0</v>
      </c>
      <c r="T1021" s="32">
        <f t="shared" si="635"/>
        <v>0</v>
      </c>
      <c r="U1021" s="31">
        <f t="shared" si="636"/>
        <v>0</v>
      </c>
      <c r="V1021" s="31">
        <f t="shared" si="637"/>
        <v>0</v>
      </c>
      <c r="W1021" s="36">
        <f t="shared" si="638"/>
        <v>0</v>
      </c>
      <c r="X1021" s="46">
        <v>0.90314241051745558</v>
      </c>
      <c r="Y1021">
        <v>0.7333034807309261</v>
      </c>
      <c r="Z1021" s="38">
        <v>0.68456393979820251</v>
      </c>
    </row>
    <row r="1022" spans="1:75">
      <c r="B1022" s="6">
        <v>1918</v>
      </c>
      <c r="Q1022" s="90"/>
      <c r="R1022" s="33">
        <f t="shared" si="633"/>
        <v>0</v>
      </c>
      <c r="S1022" s="32">
        <f t="shared" si="634"/>
        <v>0</v>
      </c>
      <c r="T1022" s="32">
        <f t="shared" si="635"/>
        <v>0</v>
      </c>
      <c r="U1022" s="31">
        <f t="shared" si="636"/>
        <v>0</v>
      </c>
      <c r="V1022" s="31">
        <f t="shared" si="637"/>
        <v>0</v>
      </c>
      <c r="W1022" s="36">
        <f t="shared" si="638"/>
        <v>0</v>
      </c>
      <c r="X1022" s="46">
        <v>0.90525584068325349</v>
      </c>
      <c r="Y1022">
        <v>0.7323449630936959</v>
      </c>
      <c r="Z1022" s="38">
        <v>1.1049866863756583</v>
      </c>
    </row>
    <row r="1023" spans="1:75">
      <c r="B1023" s="6">
        <v>1919</v>
      </c>
      <c r="Q1023" s="90"/>
      <c r="R1023" s="33">
        <f t="shared" si="633"/>
        <v>0</v>
      </c>
      <c r="S1023" s="32">
        <f t="shared" si="634"/>
        <v>0</v>
      </c>
      <c r="T1023" s="32">
        <f t="shared" si="635"/>
        <v>0</v>
      </c>
      <c r="U1023" s="31">
        <f t="shared" si="636"/>
        <v>0</v>
      </c>
      <c r="V1023" s="31">
        <f t="shared" si="637"/>
        <v>0</v>
      </c>
      <c r="W1023" s="36">
        <f t="shared" si="638"/>
        <v>0</v>
      </c>
      <c r="X1023" s="46">
        <v>0.90295812946435794</v>
      </c>
      <c r="Y1023">
        <v>0.73876310423908598</v>
      </c>
      <c r="Z1023" s="38">
        <v>1.5447475388595528</v>
      </c>
    </row>
    <row r="1024" spans="1:75">
      <c r="B1024" s="6">
        <v>1920</v>
      </c>
      <c r="Q1024" s="90"/>
      <c r="R1024" s="33">
        <f t="shared" si="633"/>
        <v>0</v>
      </c>
      <c r="S1024" s="32">
        <f t="shared" si="634"/>
        <v>0</v>
      </c>
      <c r="T1024" s="32">
        <f t="shared" si="635"/>
        <v>0</v>
      </c>
      <c r="U1024" s="31">
        <f t="shared" si="636"/>
        <v>0</v>
      </c>
      <c r="V1024" s="31">
        <f t="shared" si="637"/>
        <v>0</v>
      </c>
      <c r="W1024" s="36">
        <f t="shared" si="638"/>
        <v>0</v>
      </c>
      <c r="X1024" s="46">
        <v>0.90673996281518188</v>
      </c>
      <c r="Y1024">
        <v>0.74010240322708909</v>
      </c>
      <c r="Z1024" s="38">
        <v>1.8801527439944632</v>
      </c>
    </row>
    <row r="1025" spans="2:26">
      <c r="B1025" s="6">
        <v>1921</v>
      </c>
      <c r="Q1025" s="90"/>
      <c r="R1025" s="33">
        <f t="shared" si="633"/>
        <v>0</v>
      </c>
      <c r="S1025" s="32">
        <f t="shared" si="634"/>
        <v>0</v>
      </c>
      <c r="T1025" s="32">
        <f t="shared" si="635"/>
        <v>0</v>
      </c>
      <c r="U1025" s="31">
        <f t="shared" si="636"/>
        <v>0</v>
      </c>
      <c r="V1025" s="31">
        <f t="shared" si="637"/>
        <v>0</v>
      </c>
      <c r="W1025" s="36">
        <f t="shared" si="638"/>
        <v>0</v>
      </c>
      <c r="X1025" s="46">
        <v>0.90674808016290898</v>
      </c>
      <c r="Y1025">
        <v>0.74066812399731241</v>
      </c>
      <c r="Z1025" s="38">
        <v>1.4863049203994123</v>
      </c>
    </row>
    <row r="1026" spans="2:26">
      <c r="B1026" s="6">
        <v>1922</v>
      </c>
      <c r="Q1026" s="90"/>
      <c r="R1026" s="33">
        <f t="shared" si="633"/>
        <v>0</v>
      </c>
      <c r="S1026" s="32">
        <f t="shared" si="634"/>
        <v>0</v>
      </c>
      <c r="T1026" s="32">
        <f t="shared" si="635"/>
        <v>0</v>
      </c>
      <c r="U1026" s="31">
        <f t="shared" si="636"/>
        <v>0</v>
      </c>
      <c r="V1026" s="31">
        <f t="shared" si="637"/>
        <v>0</v>
      </c>
      <c r="W1026" s="36">
        <f t="shared" si="638"/>
        <v>0</v>
      </c>
      <c r="X1026" s="46">
        <v>0.90636132884829712</v>
      </c>
      <c r="Y1026">
        <v>0.73801060970633348</v>
      </c>
      <c r="Z1026" s="38">
        <v>1.5268032147053365</v>
      </c>
    </row>
    <row r="1027" spans="2:26">
      <c r="B1027" s="6">
        <v>1923</v>
      </c>
      <c r="Q1027" s="90"/>
      <c r="R1027" s="33">
        <f t="shared" si="633"/>
        <v>0</v>
      </c>
      <c r="S1027" s="32">
        <f t="shared" si="634"/>
        <v>0</v>
      </c>
      <c r="T1027" s="32">
        <f t="shared" si="635"/>
        <v>0</v>
      </c>
      <c r="U1027" s="31">
        <f t="shared" si="636"/>
        <v>0</v>
      </c>
      <c r="V1027" s="31">
        <f t="shared" si="637"/>
        <v>0</v>
      </c>
      <c r="W1027" s="36">
        <f t="shared" si="638"/>
        <v>0</v>
      </c>
      <c r="X1027" s="46">
        <v>0.90754013878098172</v>
      </c>
      <c r="Y1027">
        <v>0.73756502341007268</v>
      </c>
      <c r="Z1027" s="38">
        <v>1.320771013332976</v>
      </c>
    </row>
    <row r="1028" spans="2:26">
      <c r="B1028" s="6">
        <v>1924</v>
      </c>
      <c r="Q1028" s="90"/>
      <c r="R1028" s="33">
        <f t="shared" si="633"/>
        <v>0</v>
      </c>
      <c r="S1028" s="32">
        <f t="shared" si="634"/>
        <v>0</v>
      </c>
      <c r="T1028" s="32">
        <f t="shared" si="635"/>
        <v>0</v>
      </c>
      <c r="U1028" s="31">
        <f t="shared" si="636"/>
        <v>0</v>
      </c>
      <c r="V1028" s="31">
        <f t="shared" si="637"/>
        <v>0</v>
      </c>
      <c r="W1028" s="36">
        <f t="shared" si="638"/>
        <v>0</v>
      </c>
      <c r="X1028" s="46">
        <v>0.9076494407492548</v>
      </c>
      <c r="Y1028">
        <v>0.74122885720114939</v>
      </c>
      <c r="Z1028" s="38">
        <v>1.2710060528591232</v>
      </c>
    </row>
    <row r="1029" spans="2:26">
      <c r="B1029" s="6">
        <v>1925</v>
      </c>
      <c r="Q1029" s="90"/>
      <c r="R1029" s="33">
        <f t="shared" si="633"/>
        <v>0</v>
      </c>
      <c r="S1029" s="32">
        <f t="shared" si="634"/>
        <v>0</v>
      </c>
      <c r="T1029" s="32">
        <f t="shared" si="635"/>
        <v>0</v>
      </c>
      <c r="U1029" s="31">
        <f t="shared" si="636"/>
        <v>0</v>
      </c>
      <c r="V1029" s="31">
        <f t="shared" si="637"/>
        <v>0</v>
      </c>
      <c r="W1029" s="36">
        <f t="shared" si="638"/>
        <v>0</v>
      </c>
      <c r="X1029" s="46">
        <v>0.90848046995534171</v>
      </c>
      <c r="Y1029">
        <v>0.73909790450017177</v>
      </c>
      <c r="Z1029" s="38">
        <v>1.3019376458206051</v>
      </c>
    </row>
    <row r="1030" spans="2:26">
      <c r="B1030" s="6">
        <v>1926</v>
      </c>
      <c r="Q1030" s="90"/>
      <c r="R1030" s="33">
        <f t="shared" si="633"/>
        <v>0</v>
      </c>
      <c r="S1030" s="32">
        <f t="shared" si="634"/>
        <v>0</v>
      </c>
      <c r="T1030" s="32">
        <f t="shared" si="635"/>
        <v>0</v>
      </c>
      <c r="U1030" s="31">
        <f t="shared" si="636"/>
        <v>0</v>
      </c>
      <c r="V1030" s="31">
        <f t="shared" si="637"/>
        <v>0</v>
      </c>
      <c r="W1030" s="36">
        <f t="shared" si="638"/>
        <v>0</v>
      </c>
      <c r="X1030" s="46">
        <v>0.9084325089932902</v>
      </c>
      <c r="Y1030">
        <v>0.73884641719166577</v>
      </c>
      <c r="Z1030" s="38">
        <v>1.1329959055579617</v>
      </c>
    </row>
    <row r="1031" spans="2:26">
      <c r="B1031" s="6">
        <v>1927</v>
      </c>
      <c r="Q1031" s="90"/>
      <c r="R1031" s="33">
        <f t="shared" si="633"/>
        <v>0</v>
      </c>
      <c r="S1031" s="32">
        <f t="shared" si="634"/>
        <v>0</v>
      </c>
      <c r="T1031" s="32">
        <f t="shared" si="635"/>
        <v>0</v>
      </c>
      <c r="U1031" s="31">
        <f t="shared" si="636"/>
        <v>0</v>
      </c>
      <c r="V1031" s="31">
        <f t="shared" si="637"/>
        <v>0</v>
      </c>
      <c r="W1031" s="36">
        <f t="shared" si="638"/>
        <v>0</v>
      </c>
      <c r="X1031" s="46">
        <v>0.90863329076941302</v>
      </c>
      <c r="Y1031">
        <v>0.73911192769872525</v>
      </c>
      <c r="Z1031" s="38">
        <v>1.3001329483836557</v>
      </c>
    </row>
    <row r="1032" spans="2:26">
      <c r="B1032" s="6">
        <v>1928</v>
      </c>
      <c r="Q1032" s="90"/>
      <c r="R1032" s="33">
        <f t="shared" si="633"/>
        <v>0</v>
      </c>
      <c r="S1032" s="32">
        <f t="shared" si="634"/>
        <v>0</v>
      </c>
      <c r="T1032" s="32">
        <f t="shared" si="635"/>
        <v>0</v>
      </c>
      <c r="U1032" s="31">
        <f t="shared" si="636"/>
        <v>0</v>
      </c>
      <c r="V1032" s="31">
        <f t="shared" si="637"/>
        <v>0</v>
      </c>
      <c r="W1032" s="36">
        <f t="shared" si="638"/>
        <v>0</v>
      </c>
      <c r="X1032" s="46">
        <v>0.90867363084272568</v>
      </c>
      <c r="Y1032">
        <v>0.73780829350233235</v>
      </c>
      <c r="Z1032" s="38">
        <v>1.2631916595978265</v>
      </c>
    </row>
    <row r="1033" spans="2:26">
      <c r="B1033" s="6">
        <v>1929</v>
      </c>
      <c r="Q1033" s="90"/>
      <c r="R1033" s="33">
        <f t="shared" si="633"/>
        <v>0</v>
      </c>
      <c r="S1033" s="32">
        <f t="shared" si="634"/>
        <v>0</v>
      </c>
      <c r="T1033" s="32">
        <f t="shared" si="635"/>
        <v>0</v>
      </c>
      <c r="U1033" s="31">
        <f t="shared" si="636"/>
        <v>0</v>
      </c>
      <c r="V1033" s="31">
        <f t="shared" si="637"/>
        <v>0</v>
      </c>
      <c r="W1033" s="36">
        <f t="shared" si="638"/>
        <v>0</v>
      </c>
      <c r="X1033" s="46">
        <v>0.90906403183454554</v>
      </c>
      <c r="Y1033">
        <v>0.73610094647916835</v>
      </c>
      <c r="Z1033" s="38">
        <v>1.2875358503503007</v>
      </c>
    </row>
    <row r="1034" spans="2:26">
      <c r="B1034" s="6">
        <v>1930</v>
      </c>
      <c r="Q1034" s="90"/>
      <c r="R1034" s="33">
        <f t="shared" si="633"/>
        <v>0</v>
      </c>
      <c r="S1034" s="32">
        <f t="shared" si="634"/>
        <v>0</v>
      </c>
      <c r="T1034" s="32">
        <f t="shared" si="635"/>
        <v>0</v>
      </c>
      <c r="U1034" s="31">
        <f t="shared" si="636"/>
        <v>0</v>
      </c>
      <c r="V1034" s="31">
        <f t="shared" si="637"/>
        <v>0</v>
      </c>
      <c r="W1034" s="36">
        <f t="shared" si="638"/>
        <v>0</v>
      </c>
      <c r="X1034" s="46">
        <v>0.91013912387920504</v>
      </c>
      <c r="Y1034">
        <v>0.73186226503606222</v>
      </c>
      <c r="Z1034" s="38">
        <v>1.2354000853908533</v>
      </c>
    </row>
    <row r="1035" spans="2:26">
      <c r="B1035" s="6">
        <v>1931</v>
      </c>
      <c r="Q1035" s="90"/>
      <c r="R1035" s="33">
        <f t="shared" si="633"/>
        <v>0</v>
      </c>
      <c r="S1035" s="32">
        <f t="shared" si="634"/>
        <v>0</v>
      </c>
      <c r="T1035" s="32">
        <f t="shared" si="635"/>
        <v>0</v>
      </c>
      <c r="U1035" s="31">
        <f t="shared" si="636"/>
        <v>0</v>
      </c>
      <c r="V1035" s="31">
        <f t="shared" si="637"/>
        <v>0</v>
      </c>
      <c r="W1035" s="36">
        <f t="shared" si="638"/>
        <v>0</v>
      </c>
      <c r="X1035" s="46">
        <v>0.91053676311548615</v>
      </c>
      <c r="Y1035">
        <v>0.72962362995941288</v>
      </c>
      <c r="Z1035" s="38">
        <v>1.0334601721723666</v>
      </c>
    </row>
    <row r="1036" spans="2:26">
      <c r="B1036" s="6">
        <v>1932</v>
      </c>
      <c r="Q1036" s="90"/>
      <c r="R1036" s="33">
        <f t="shared" si="633"/>
        <v>0</v>
      </c>
      <c r="S1036" s="32">
        <f t="shared" si="634"/>
        <v>0</v>
      </c>
      <c r="T1036" s="32">
        <f t="shared" si="635"/>
        <v>0</v>
      </c>
      <c r="U1036" s="31">
        <f t="shared" si="636"/>
        <v>0</v>
      </c>
      <c r="V1036" s="31">
        <f t="shared" si="637"/>
        <v>0</v>
      </c>
      <c r="W1036" s="36">
        <f t="shared" si="638"/>
        <v>0</v>
      </c>
      <c r="X1036" s="46">
        <v>0.91158456071545435</v>
      </c>
      <c r="Y1036">
        <v>0.73107075463145699</v>
      </c>
      <c r="Z1036" s="38">
        <v>0.918367094636798</v>
      </c>
    </row>
    <row r="1037" spans="2:26">
      <c r="B1037" s="6">
        <v>1933</v>
      </c>
      <c r="C1037">
        <v>157.96899999999999</v>
      </c>
      <c r="D1037">
        <v>7.7</v>
      </c>
      <c r="E1037">
        <v>1.5</v>
      </c>
      <c r="F1037">
        <v>1.8</v>
      </c>
      <c r="G1037">
        <v>8.3000000000000007</v>
      </c>
      <c r="H1037">
        <v>25.2</v>
      </c>
      <c r="I1037">
        <v>6.3</v>
      </c>
      <c r="J1037">
        <v>11.4</v>
      </c>
      <c r="K1037">
        <v>2.8</v>
      </c>
      <c r="L1037">
        <v>3.7</v>
      </c>
      <c r="M1037">
        <v>5.9</v>
      </c>
      <c r="N1037">
        <v>34</v>
      </c>
      <c r="O1037">
        <v>11.4</v>
      </c>
      <c r="P1037">
        <v>37.4</v>
      </c>
      <c r="Q1037" s="89">
        <f t="shared" ref="Q1037:Q1043" si="639">SUM(D1037:P1037)</f>
        <v>157.4</v>
      </c>
      <c r="R1037" s="33">
        <f t="shared" si="633"/>
        <v>86.355459022034523</v>
      </c>
      <c r="S1037" s="32">
        <f t="shared" si="634"/>
        <v>7.0261491586151941</v>
      </c>
      <c r="T1037" s="32">
        <f t="shared" si="635"/>
        <v>24.829309863419347</v>
      </c>
      <c r="U1037" s="31">
        <f t="shared" si="636"/>
        <v>71.613540977965471</v>
      </c>
      <c r="V1037" s="31">
        <f t="shared" si="637"/>
        <v>0.67385084138480611</v>
      </c>
      <c r="W1037" s="36">
        <f t="shared" si="638"/>
        <v>9.170690136580653</v>
      </c>
      <c r="X1037" s="46">
        <v>0.91248690371625896</v>
      </c>
      <c r="Y1037">
        <v>0.73027381951233372</v>
      </c>
      <c r="Z1037" s="38">
        <v>0.91838206847484538</v>
      </c>
    </row>
    <row r="1038" spans="2:26">
      <c r="B1038" s="6">
        <v>1934</v>
      </c>
      <c r="C1038">
        <v>132.78100000000001</v>
      </c>
      <c r="D1038">
        <v>8.8000000000000007</v>
      </c>
      <c r="E1038">
        <v>2.1</v>
      </c>
      <c r="F1038">
        <v>1.9</v>
      </c>
      <c r="G1038">
        <v>6.4</v>
      </c>
      <c r="H1038">
        <v>25.1</v>
      </c>
      <c r="I1038">
        <v>15.4</v>
      </c>
      <c r="J1038">
        <v>11</v>
      </c>
      <c r="K1038">
        <v>4.2</v>
      </c>
      <c r="L1038">
        <v>5.5</v>
      </c>
      <c r="M1038">
        <v>10.5</v>
      </c>
      <c r="N1038">
        <v>22.1</v>
      </c>
      <c r="O1038">
        <v>9.4</v>
      </c>
      <c r="P1038">
        <v>9.6</v>
      </c>
      <c r="Q1038" s="89">
        <f t="shared" si="639"/>
        <v>132</v>
      </c>
      <c r="R1038" s="33">
        <f t="shared" si="633"/>
        <v>86.122240676981264</v>
      </c>
      <c r="S1038" s="32">
        <f t="shared" si="634"/>
        <v>8.0397653013202799</v>
      </c>
      <c r="T1038" s="32">
        <f t="shared" si="635"/>
        <v>16.182475375660985</v>
      </c>
      <c r="U1038" s="31">
        <f t="shared" si="636"/>
        <v>46.658759323018742</v>
      </c>
      <c r="V1038" s="31">
        <f t="shared" si="637"/>
        <v>0.76023469867972082</v>
      </c>
      <c r="W1038" s="36">
        <f t="shared" si="638"/>
        <v>5.9175246243390163</v>
      </c>
      <c r="X1038" s="46">
        <v>0.91360969333184983</v>
      </c>
      <c r="Y1038">
        <v>0.73223870478104003</v>
      </c>
      <c r="Z1038" s="38">
        <v>0.9400677156460554</v>
      </c>
    </row>
    <row r="1039" spans="2:26">
      <c r="B1039" s="6">
        <v>1935</v>
      </c>
      <c r="C1039">
        <v>210.85599999999999</v>
      </c>
      <c r="D1039">
        <v>4.5</v>
      </c>
      <c r="E1039">
        <v>2.5</v>
      </c>
      <c r="F1039">
        <v>1.4</v>
      </c>
      <c r="G1039">
        <v>5.8</v>
      </c>
      <c r="H1039">
        <v>59.5</v>
      </c>
      <c r="I1039">
        <v>14.8</v>
      </c>
      <c r="J1039">
        <v>9.6</v>
      </c>
      <c r="K1039">
        <v>0.8</v>
      </c>
      <c r="L1039">
        <v>3</v>
      </c>
      <c r="M1039">
        <v>13.7</v>
      </c>
      <c r="N1039">
        <v>15.3</v>
      </c>
      <c r="O1039">
        <v>13.2</v>
      </c>
      <c r="P1039">
        <v>66.099999999999994</v>
      </c>
      <c r="Q1039" s="89">
        <f t="shared" si="639"/>
        <v>210.2</v>
      </c>
      <c r="R1039" s="33">
        <f t="shared" si="633"/>
        <v>108.93950150180757</v>
      </c>
      <c r="S1039" s="32">
        <f t="shared" si="634"/>
        <v>4.1201064226991679</v>
      </c>
      <c r="T1039" s="32">
        <f t="shared" si="635"/>
        <v>11.219395079108411</v>
      </c>
      <c r="U1039" s="31">
        <f t="shared" si="636"/>
        <v>101.91649849819242</v>
      </c>
      <c r="V1039" s="31">
        <f t="shared" si="637"/>
        <v>0.37989357730083206</v>
      </c>
      <c r="W1039" s="36">
        <f t="shared" si="638"/>
        <v>4.0806049208915898</v>
      </c>
      <c r="X1039" s="46">
        <v>0.9155792050442596</v>
      </c>
      <c r="Y1039">
        <v>0.73329379602015754</v>
      </c>
      <c r="Z1039" s="38">
        <v>1</v>
      </c>
    </row>
    <row r="1040" spans="2:26">
      <c r="B1040" s="6">
        <v>1936</v>
      </c>
      <c r="C1040">
        <v>281.97699999999998</v>
      </c>
      <c r="D1040">
        <v>5</v>
      </c>
      <c r="E1040">
        <v>3.8</v>
      </c>
      <c r="F1040">
        <v>0.8</v>
      </c>
      <c r="G1040">
        <v>6.7</v>
      </c>
      <c r="H1040">
        <v>61.8</v>
      </c>
      <c r="I1040">
        <v>17.8</v>
      </c>
      <c r="J1040">
        <v>8</v>
      </c>
      <c r="K1040">
        <v>2.5</v>
      </c>
      <c r="L1040">
        <v>38.5</v>
      </c>
      <c r="M1040">
        <v>15.8</v>
      </c>
      <c r="N1040">
        <v>32.700000000000003</v>
      </c>
      <c r="O1040">
        <v>26.7</v>
      </c>
      <c r="P1040">
        <v>61.4</v>
      </c>
      <c r="Q1040" s="89">
        <f t="shared" si="639"/>
        <v>281.49999999999994</v>
      </c>
      <c r="R1040" s="33">
        <f t="shared" si="633"/>
        <v>127.48503626664905</v>
      </c>
      <c r="S1040" s="32">
        <f t="shared" si="634"/>
        <v>4.5893763528844254</v>
      </c>
      <c r="T1040" s="32">
        <f t="shared" si="635"/>
        <v>23.995659913764634</v>
      </c>
      <c r="U1040" s="31">
        <f t="shared" si="636"/>
        <v>154.49196373335093</v>
      </c>
      <c r="V1040" s="31">
        <f t="shared" si="637"/>
        <v>0.41062364711557464</v>
      </c>
      <c r="W1040" s="36">
        <f t="shared" si="638"/>
        <v>8.7043400862353693</v>
      </c>
      <c r="X1040" s="46">
        <v>0.91787527057688512</v>
      </c>
      <c r="Y1040">
        <v>0.73381222977873495</v>
      </c>
      <c r="Z1040" s="38">
        <v>1.0386322320998254</v>
      </c>
    </row>
    <row r="1041" spans="2:26">
      <c r="B1041" s="6">
        <v>1937</v>
      </c>
      <c r="C1041">
        <v>244.49100000000001</v>
      </c>
      <c r="D1041">
        <v>7.8</v>
      </c>
      <c r="E1041">
        <v>3.7</v>
      </c>
      <c r="F1041">
        <v>0.7</v>
      </c>
      <c r="G1041">
        <v>7.3</v>
      </c>
      <c r="H1041">
        <v>44</v>
      </c>
      <c r="I1041">
        <v>16.100000000000001</v>
      </c>
      <c r="J1041">
        <v>8.3000000000000007</v>
      </c>
      <c r="K1041">
        <v>3.7</v>
      </c>
      <c r="L1041">
        <v>29</v>
      </c>
      <c r="M1041">
        <v>19.100000000000001</v>
      </c>
      <c r="N1041">
        <v>58.9</v>
      </c>
      <c r="O1041">
        <v>23.7</v>
      </c>
      <c r="P1041">
        <v>21.3</v>
      </c>
      <c r="Q1041" s="89">
        <f t="shared" si="639"/>
        <v>243.6</v>
      </c>
      <c r="R1041" s="33">
        <f t="shared" si="633"/>
        <v>130.50193124783436</v>
      </c>
      <c r="S1041" s="32">
        <f t="shared" si="634"/>
        <v>7.1623893611782519</v>
      </c>
      <c r="T1041" s="32">
        <f t="shared" si="635"/>
        <v>43.239541886656092</v>
      </c>
      <c r="U1041" s="31">
        <f t="shared" si="636"/>
        <v>113.98906875216565</v>
      </c>
      <c r="V1041" s="31">
        <f t="shared" si="637"/>
        <v>0.63761063882174795</v>
      </c>
      <c r="W1041" s="36">
        <f t="shared" si="638"/>
        <v>15.660458113343907</v>
      </c>
      <c r="X1041" s="46">
        <v>0.91825504630490407</v>
      </c>
      <c r="Y1041">
        <v>0.73411785885663994</v>
      </c>
      <c r="Z1041" s="38">
        <v>1.2424171719599746</v>
      </c>
    </row>
    <row r="1042" spans="2:26">
      <c r="B1042" s="6">
        <v>1938</v>
      </c>
      <c r="C1042">
        <v>412.34199999999998</v>
      </c>
      <c r="D1042">
        <v>15.9</v>
      </c>
      <c r="E1042">
        <v>3.2</v>
      </c>
      <c r="F1042">
        <v>0.8</v>
      </c>
      <c r="G1042">
        <v>8.1</v>
      </c>
      <c r="H1042">
        <v>31.1</v>
      </c>
      <c r="I1042">
        <v>15</v>
      </c>
      <c r="J1042">
        <v>7.2</v>
      </c>
      <c r="K1042">
        <v>4</v>
      </c>
      <c r="L1042">
        <v>32.799999999999997</v>
      </c>
      <c r="M1042">
        <v>25.4</v>
      </c>
      <c r="N1042">
        <v>32.299999999999997</v>
      </c>
      <c r="O1042">
        <v>26.6</v>
      </c>
      <c r="P1042">
        <v>209.7</v>
      </c>
      <c r="Q1042" s="89">
        <f t="shared" si="639"/>
        <v>412.1</v>
      </c>
      <c r="R1042" s="33">
        <f t="shared" si="633"/>
        <v>103.8886429200809</v>
      </c>
      <c r="S1042" s="32">
        <f t="shared" si="634"/>
        <v>14.609769214869809</v>
      </c>
      <c r="T1042" s="32">
        <f t="shared" si="635"/>
        <v>23.878873705211074</v>
      </c>
      <c r="U1042" s="31">
        <f t="shared" si="636"/>
        <v>308.4533570799191</v>
      </c>
      <c r="V1042" s="31">
        <f t="shared" si="637"/>
        <v>1.2902307851301913</v>
      </c>
      <c r="W1042" s="36">
        <f t="shared" si="638"/>
        <v>8.4211262947889232</v>
      </c>
      <c r="X1042" s="46">
        <v>0.91885340974023955</v>
      </c>
      <c r="Y1042">
        <v>0.73928401564120982</v>
      </c>
      <c r="Z1042" s="38">
        <v>1.435213253748026</v>
      </c>
    </row>
    <row r="1043" spans="2:26">
      <c r="B1043" s="6">
        <v>1939</v>
      </c>
      <c r="C1043">
        <v>326.10000000000002</v>
      </c>
      <c r="D1043">
        <v>8.8000000000000007</v>
      </c>
      <c r="E1043">
        <v>0.9</v>
      </c>
      <c r="F1043">
        <v>0.8</v>
      </c>
      <c r="G1043">
        <v>7.6</v>
      </c>
      <c r="H1043">
        <v>46.8</v>
      </c>
      <c r="I1043">
        <v>19.2</v>
      </c>
      <c r="J1043">
        <v>7.8</v>
      </c>
      <c r="K1043">
        <v>4.7</v>
      </c>
      <c r="L1043">
        <v>48</v>
      </c>
      <c r="M1043">
        <v>24.9</v>
      </c>
      <c r="N1043">
        <v>54.7</v>
      </c>
      <c r="O1043">
        <v>26.1</v>
      </c>
      <c r="P1043">
        <v>75.400000000000006</v>
      </c>
      <c r="Q1043" s="89">
        <f t="shared" si="639"/>
        <v>325.70000000000005</v>
      </c>
      <c r="R1043" s="33">
        <f t="shared" si="633"/>
        <v>131.75563787165785</v>
      </c>
      <c r="S1043" s="32">
        <f t="shared" si="634"/>
        <v>8.0981717207631512</v>
      </c>
      <c r="T1043" s="32">
        <f t="shared" si="635"/>
        <v>40.557466150894705</v>
      </c>
      <c r="U1043" s="31">
        <f t="shared" si="636"/>
        <v>194.34436212834217</v>
      </c>
      <c r="V1043" s="31">
        <f t="shared" si="637"/>
        <v>0.70182827923684954</v>
      </c>
      <c r="W1043" s="36">
        <f t="shared" si="638"/>
        <v>14.142533849105298</v>
      </c>
      <c r="X1043" s="46">
        <v>0.92024678645035807</v>
      </c>
      <c r="Y1043">
        <v>0.74145276327046994</v>
      </c>
      <c r="Z1043" s="38">
        <v>1.7944677700994704</v>
      </c>
    </row>
    <row r="1044" spans="2:26">
      <c r="B1044" s="6">
        <v>1940</v>
      </c>
      <c r="C1044">
        <v>302.47000000000003</v>
      </c>
      <c r="D1044">
        <v>5.8</v>
      </c>
      <c r="E1044">
        <v>1.9</v>
      </c>
      <c r="F1044">
        <v>0.9</v>
      </c>
      <c r="G1044">
        <v>7.6</v>
      </c>
      <c r="H1044">
        <v>35.5</v>
      </c>
      <c r="I1044">
        <v>23.3</v>
      </c>
      <c r="J1044">
        <v>8.6999999999999993</v>
      </c>
      <c r="K1044">
        <v>4.3</v>
      </c>
      <c r="L1044">
        <v>41.6</v>
      </c>
      <c r="M1044">
        <v>29.3</v>
      </c>
      <c r="N1044">
        <v>53.2</v>
      </c>
      <c r="O1044">
        <v>33.5</v>
      </c>
      <c r="P1044">
        <v>56.2</v>
      </c>
      <c r="Q1044" s="89">
        <f>SUM(D1044:P1044)</f>
        <v>301.8</v>
      </c>
      <c r="R1044" s="33">
        <f t="shared" si="633"/>
        <v>122.17069886361911</v>
      </c>
      <c r="S1044" s="32">
        <f t="shared" si="634"/>
        <v>4.6502204756245966</v>
      </c>
      <c r="T1044" s="32">
        <f t="shared" si="635"/>
        <v>39.62047838799451</v>
      </c>
      <c r="U1044" s="31">
        <f t="shared" si="636"/>
        <v>180.2993011363809</v>
      </c>
      <c r="V1044" s="31">
        <f t="shared" si="637"/>
        <v>1.1497795243754032</v>
      </c>
      <c r="W1044" s="36">
        <f t="shared" si="638"/>
        <v>13.579521612005493</v>
      </c>
      <c r="X1044">
        <v>0.80176215096975811</v>
      </c>
      <c r="Y1044">
        <v>0.744745834360799</v>
      </c>
      <c r="Z1044" s="38">
        <v>2.1471327688362272</v>
      </c>
    </row>
    <row r="1045" spans="2:26">
      <c r="B1045" s="28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84"/>
      <c r="R1045" s="30"/>
      <c r="S1045" s="30"/>
      <c r="T1045" s="30"/>
      <c r="U1045" s="30"/>
      <c r="V1045" s="30"/>
      <c r="W1045" s="30"/>
      <c r="X1045">
        <v>8.0196009623455897E-2</v>
      </c>
    </row>
    <row r="1046" spans="2:26">
      <c r="B1046" s="6">
        <v>1955</v>
      </c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83"/>
      <c r="R1046" s="10"/>
      <c r="S1046" s="10"/>
      <c r="T1046" s="10"/>
      <c r="U1046" s="10"/>
      <c r="V1046" s="10"/>
      <c r="W1046" s="10"/>
      <c r="X1046">
        <v>7.5696824393495427E-2</v>
      </c>
    </row>
    <row r="1047" spans="2:26">
      <c r="B1047" s="6">
        <v>1956</v>
      </c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83"/>
      <c r="R1047" s="10"/>
      <c r="S1047" s="10"/>
      <c r="T1047" s="10"/>
      <c r="U1047" s="10"/>
      <c r="V1047" s="10"/>
      <c r="W1047" s="10"/>
    </row>
    <row r="1048" spans="2:26">
      <c r="B1048" s="6">
        <v>1957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83"/>
      <c r="R1048" s="10"/>
      <c r="S1048" s="10"/>
      <c r="T1048" s="10"/>
      <c r="U1048" s="10"/>
      <c r="V1048" s="10"/>
      <c r="W1048" s="10"/>
    </row>
    <row r="1049" spans="2:26">
      <c r="B1049" s="6">
        <v>1958</v>
      </c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83"/>
      <c r="R1049" s="10"/>
      <c r="S1049" s="10"/>
      <c r="T1049" s="10"/>
      <c r="U1049" s="10"/>
      <c r="V1049" s="10"/>
      <c r="W1049" s="10"/>
    </row>
    <row r="1050" spans="2:26">
      <c r="B1050" s="6">
        <v>1958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83"/>
      <c r="R1050" s="10"/>
      <c r="S1050" s="10"/>
      <c r="T1050" s="10"/>
      <c r="U1050" s="10"/>
      <c r="V1050" s="10"/>
      <c r="W1050" s="10"/>
    </row>
    <row r="1051" spans="2:26" ht="12.75" customHeight="1">
      <c r="B1051" s="7">
        <v>1960</v>
      </c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85"/>
      <c r="R1051" s="11"/>
      <c r="S1051" s="11"/>
      <c r="T1051" s="11"/>
      <c r="U1051" s="11"/>
      <c r="V1051" s="11"/>
      <c r="W1051" s="11"/>
    </row>
    <row r="1052" spans="2:26" ht="15" customHeight="1"/>
    <row r="1062" spans="1:26">
      <c r="B1062" t="s">
        <v>147</v>
      </c>
      <c r="C1062" s="27" t="s">
        <v>161</v>
      </c>
      <c r="D1062" s="38"/>
      <c r="E1062" s="27" t="s">
        <v>85</v>
      </c>
      <c r="F1062" s="38"/>
      <c r="G1062" s="38" t="s">
        <v>105</v>
      </c>
      <c r="I1062" t="s">
        <v>47</v>
      </c>
    </row>
    <row r="1063" spans="1:26">
      <c r="B1063" s="13"/>
      <c r="C1063" s="14" t="s">
        <v>49</v>
      </c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82"/>
      <c r="R1063" s="13" t="s">
        <v>55</v>
      </c>
      <c r="S1063" s="14"/>
      <c r="T1063" s="15"/>
      <c r="U1063" s="14" t="s">
        <v>56</v>
      </c>
      <c r="V1063" s="14"/>
      <c r="W1063" s="15"/>
    </row>
    <row r="1064" spans="1:26">
      <c r="A1064" s="37"/>
      <c r="B1064" s="1"/>
      <c r="C1064" s="8" t="s">
        <v>14</v>
      </c>
      <c r="D1064" s="1" t="s">
        <v>0</v>
      </c>
      <c r="E1064" s="1" t="s">
        <v>1</v>
      </c>
      <c r="F1064" s="1" t="s">
        <v>2</v>
      </c>
      <c r="G1064" s="1" t="s">
        <v>3</v>
      </c>
      <c r="H1064" s="1" t="s">
        <v>4</v>
      </c>
      <c r="I1064" s="1" t="s">
        <v>5</v>
      </c>
      <c r="J1064" s="1" t="s">
        <v>6</v>
      </c>
      <c r="K1064" s="1" t="s">
        <v>7</v>
      </c>
      <c r="L1064" s="1" t="s">
        <v>8</v>
      </c>
      <c r="M1064" s="1" t="s">
        <v>9</v>
      </c>
      <c r="N1064" s="1" t="s">
        <v>10</v>
      </c>
      <c r="O1064" s="1" t="s">
        <v>11</v>
      </c>
      <c r="P1064" s="1" t="s">
        <v>12</v>
      </c>
      <c r="Q1064" s="28"/>
      <c r="R1064" s="8" t="s">
        <v>13</v>
      </c>
      <c r="S1064" s="8" t="s">
        <v>50</v>
      </c>
      <c r="T1064" s="8" t="s">
        <v>51</v>
      </c>
      <c r="U1064" s="8" t="s">
        <v>52</v>
      </c>
      <c r="V1064" s="8" t="s">
        <v>53</v>
      </c>
      <c r="W1064" s="8" t="s">
        <v>54</v>
      </c>
    </row>
    <row r="1065" spans="1:26">
      <c r="B1065" s="5">
        <v>1911</v>
      </c>
      <c r="Q1065" s="90"/>
      <c r="R1065" s="33">
        <f t="shared" ref="R1065:R1094" si="640">SUM(E1065:J1065)+S1065+T1065</f>
        <v>0</v>
      </c>
      <c r="S1065" s="32">
        <f t="shared" ref="S1065:S1094" si="641">D1065*$X1065</f>
        <v>0</v>
      </c>
      <c r="T1065" s="32">
        <f t="shared" ref="T1065:T1094" si="642">N1065*$Y1065</f>
        <v>0</v>
      </c>
      <c r="U1065" s="31">
        <f t="shared" ref="U1065:U1094" si="643">C1065-R1065</f>
        <v>0</v>
      </c>
      <c r="V1065" s="31">
        <f t="shared" ref="V1065:V1094" si="644">D1065-S1065</f>
        <v>0</v>
      </c>
      <c r="W1065" s="36">
        <f t="shared" ref="W1065:W1094" si="645">N1065-T1065</f>
        <v>0</v>
      </c>
      <c r="X1065" s="34">
        <v>0.90314241051745558</v>
      </c>
      <c r="Y1065" s="34">
        <v>0.7333034807309261</v>
      </c>
      <c r="Z1065" s="38">
        <v>0.55587714915230824</v>
      </c>
    </row>
    <row r="1066" spans="1:26">
      <c r="B1066" s="6">
        <v>1912</v>
      </c>
      <c r="Q1066" s="90"/>
      <c r="R1066" s="33">
        <f t="shared" si="640"/>
        <v>0</v>
      </c>
      <c r="S1066" s="32">
        <f t="shared" si="641"/>
        <v>0</v>
      </c>
      <c r="T1066" s="32">
        <f t="shared" si="642"/>
        <v>0</v>
      </c>
      <c r="U1066" s="31">
        <f t="shared" si="643"/>
        <v>0</v>
      </c>
      <c r="V1066" s="31">
        <f t="shared" si="644"/>
        <v>0</v>
      </c>
      <c r="W1066" s="36">
        <f t="shared" si="645"/>
        <v>0</v>
      </c>
      <c r="X1066" s="34">
        <v>0.90314241051745558</v>
      </c>
      <c r="Y1066" s="34">
        <v>0.7333034807309261</v>
      </c>
      <c r="Z1066" s="38">
        <v>0.63442790535518445</v>
      </c>
    </row>
    <row r="1067" spans="1:26">
      <c r="B1067" s="6">
        <v>1913</v>
      </c>
      <c r="Q1067" s="90"/>
      <c r="R1067" s="33">
        <f t="shared" si="640"/>
        <v>0</v>
      </c>
      <c r="S1067" s="32">
        <f t="shared" si="641"/>
        <v>0</v>
      </c>
      <c r="T1067" s="32">
        <f t="shared" si="642"/>
        <v>0</v>
      </c>
      <c r="U1067" s="31">
        <f t="shared" si="643"/>
        <v>0</v>
      </c>
      <c r="V1067" s="31">
        <f t="shared" si="644"/>
        <v>0</v>
      </c>
      <c r="W1067" s="36">
        <f t="shared" si="645"/>
        <v>0</v>
      </c>
      <c r="X1067" s="34">
        <v>0.90314241051745558</v>
      </c>
      <c r="Y1067" s="34">
        <v>0.7333034807309261</v>
      </c>
      <c r="Z1067" s="38">
        <v>0.63773837527238131</v>
      </c>
    </row>
    <row r="1068" spans="1:26">
      <c r="B1068" s="6">
        <v>1914</v>
      </c>
      <c r="Q1068" s="90"/>
      <c r="R1068" s="33">
        <f t="shared" si="640"/>
        <v>0</v>
      </c>
      <c r="S1068" s="32">
        <f t="shared" si="641"/>
        <v>0</v>
      </c>
      <c r="T1068" s="32">
        <f t="shared" si="642"/>
        <v>0</v>
      </c>
      <c r="U1068" s="31">
        <f t="shared" si="643"/>
        <v>0</v>
      </c>
      <c r="V1068" s="31">
        <f t="shared" si="644"/>
        <v>0</v>
      </c>
      <c r="W1068" s="36">
        <f t="shared" si="645"/>
        <v>0</v>
      </c>
      <c r="X1068" s="34">
        <v>0.90314241051745558</v>
      </c>
      <c r="Y1068" s="34">
        <v>0.7333034807309261</v>
      </c>
      <c r="Z1068" s="38">
        <v>0.65430042055617232</v>
      </c>
    </row>
    <row r="1069" spans="1:26">
      <c r="B1069" s="6">
        <v>1915</v>
      </c>
      <c r="Q1069" s="90"/>
      <c r="R1069" s="33">
        <f t="shared" si="640"/>
        <v>0</v>
      </c>
      <c r="S1069" s="32">
        <f t="shared" si="641"/>
        <v>0</v>
      </c>
      <c r="T1069" s="32">
        <f t="shared" si="642"/>
        <v>0</v>
      </c>
      <c r="U1069" s="31">
        <f t="shared" si="643"/>
        <v>0</v>
      </c>
      <c r="V1069" s="31">
        <f t="shared" si="644"/>
        <v>0</v>
      </c>
      <c r="W1069" s="36">
        <f t="shared" si="645"/>
        <v>0</v>
      </c>
      <c r="X1069" s="34">
        <v>0.90314241051745558</v>
      </c>
      <c r="Y1069" s="34">
        <v>0.7333034807309261</v>
      </c>
      <c r="Z1069" s="38">
        <v>0.55111112802632034</v>
      </c>
    </row>
    <row r="1070" spans="1:26">
      <c r="B1070" s="6">
        <v>1916</v>
      </c>
      <c r="Q1070" s="90"/>
      <c r="R1070" s="33">
        <f t="shared" si="640"/>
        <v>0</v>
      </c>
      <c r="S1070" s="32">
        <f t="shared" si="641"/>
        <v>0</v>
      </c>
      <c r="T1070" s="32">
        <f t="shared" si="642"/>
        <v>0</v>
      </c>
      <c r="U1070" s="31">
        <f t="shared" si="643"/>
        <v>0</v>
      </c>
      <c r="V1070" s="31">
        <f t="shared" si="644"/>
        <v>0</v>
      </c>
      <c r="W1070" s="36">
        <f t="shared" si="645"/>
        <v>0</v>
      </c>
      <c r="X1070" s="34">
        <v>0.90314241051745558</v>
      </c>
      <c r="Y1070" s="34">
        <v>0.7333034807309261</v>
      </c>
      <c r="Z1070" s="38">
        <v>0.53595561664066571</v>
      </c>
    </row>
    <row r="1071" spans="1:26">
      <c r="B1071" s="6">
        <v>1917</v>
      </c>
      <c r="Q1071" s="90"/>
      <c r="R1071" s="33">
        <f t="shared" si="640"/>
        <v>0</v>
      </c>
      <c r="S1071" s="32">
        <f t="shared" si="641"/>
        <v>0</v>
      </c>
      <c r="T1071" s="32">
        <f t="shared" si="642"/>
        <v>0</v>
      </c>
      <c r="U1071" s="31">
        <f t="shared" si="643"/>
        <v>0</v>
      </c>
      <c r="V1071" s="31">
        <f t="shared" si="644"/>
        <v>0</v>
      </c>
      <c r="W1071" s="36">
        <f t="shared" si="645"/>
        <v>0</v>
      </c>
      <c r="X1071" s="46">
        <v>0.90314241051745558</v>
      </c>
      <c r="Y1071">
        <v>0.7333034807309261</v>
      </c>
      <c r="Z1071" s="38">
        <v>0.68456393979820251</v>
      </c>
    </row>
    <row r="1072" spans="1:26">
      <c r="B1072" s="6">
        <v>1918</v>
      </c>
      <c r="Q1072" s="90"/>
      <c r="R1072" s="33">
        <f t="shared" si="640"/>
        <v>0</v>
      </c>
      <c r="S1072" s="32">
        <f t="shared" si="641"/>
        <v>0</v>
      </c>
      <c r="T1072" s="32">
        <f t="shared" si="642"/>
        <v>0</v>
      </c>
      <c r="U1072" s="31">
        <f t="shared" si="643"/>
        <v>0</v>
      </c>
      <c r="V1072" s="31">
        <f t="shared" si="644"/>
        <v>0</v>
      </c>
      <c r="W1072" s="36">
        <f t="shared" si="645"/>
        <v>0</v>
      </c>
      <c r="X1072" s="46">
        <v>0.90525584068325349</v>
      </c>
      <c r="Y1072">
        <v>0.7323449630936959</v>
      </c>
      <c r="Z1072" s="38">
        <v>1.1049866863756583</v>
      </c>
    </row>
    <row r="1073" spans="2:26">
      <c r="B1073" s="6">
        <v>1919</v>
      </c>
      <c r="Q1073" s="90"/>
      <c r="R1073" s="33">
        <f t="shared" si="640"/>
        <v>0</v>
      </c>
      <c r="S1073" s="32">
        <f t="shared" si="641"/>
        <v>0</v>
      </c>
      <c r="T1073" s="32">
        <f t="shared" si="642"/>
        <v>0</v>
      </c>
      <c r="U1073" s="31">
        <f t="shared" si="643"/>
        <v>0</v>
      </c>
      <c r="V1073" s="31">
        <f t="shared" si="644"/>
        <v>0</v>
      </c>
      <c r="W1073" s="36">
        <f t="shared" si="645"/>
        <v>0</v>
      </c>
      <c r="X1073" s="46">
        <v>0.90295812946435794</v>
      </c>
      <c r="Y1073">
        <v>0.73876310423908598</v>
      </c>
      <c r="Z1073" s="38">
        <v>1.5447475388595528</v>
      </c>
    </row>
    <row r="1074" spans="2:26">
      <c r="B1074" s="6">
        <v>1920</v>
      </c>
      <c r="Q1074" s="90"/>
      <c r="R1074" s="33">
        <f t="shared" si="640"/>
        <v>0</v>
      </c>
      <c r="S1074" s="32">
        <f t="shared" si="641"/>
        <v>0</v>
      </c>
      <c r="T1074" s="32">
        <f t="shared" si="642"/>
        <v>0</v>
      </c>
      <c r="U1074" s="31">
        <f t="shared" si="643"/>
        <v>0</v>
      </c>
      <c r="V1074" s="31">
        <f t="shared" si="644"/>
        <v>0</v>
      </c>
      <c r="W1074" s="36">
        <f t="shared" si="645"/>
        <v>0</v>
      </c>
      <c r="X1074" s="46">
        <v>0.90673996281518188</v>
      </c>
      <c r="Y1074">
        <v>0.74010240322708909</v>
      </c>
      <c r="Z1074" s="38">
        <v>1.8801527439944632</v>
      </c>
    </row>
    <row r="1075" spans="2:26">
      <c r="B1075" s="6">
        <v>1921</v>
      </c>
      <c r="Q1075" s="90"/>
      <c r="R1075" s="33">
        <f t="shared" si="640"/>
        <v>0</v>
      </c>
      <c r="S1075" s="32">
        <f t="shared" si="641"/>
        <v>0</v>
      </c>
      <c r="T1075" s="32">
        <f t="shared" si="642"/>
        <v>0</v>
      </c>
      <c r="U1075" s="31">
        <f t="shared" si="643"/>
        <v>0</v>
      </c>
      <c r="V1075" s="31">
        <f t="shared" si="644"/>
        <v>0</v>
      </c>
      <c r="W1075" s="36">
        <f t="shared" si="645"/>
        <v>0</v>
      </c>
      <c r="X1075" s="46">
        <v>0.90674808016290898</v>
      </c>
      <c r="Y1075">
        <v>0.74066812399731241</v>
      </c>
      <c r="Z1075" s="38">
        <v>1.4863049203994123</v>
      </c>
    </row>
    <row r="1076" spans="2:26">
      <c r="B1076" s="6">
        <v>1922</v>
      </c>
      <c r="Q1076" s="90"/>
      <c r="R1076" s="33">
        <f t="shared" si="640"/>
        <v>0</v>
      </c>
      <c r="S1076" s="32">
        <f t="shared" si="641"/>
        <v>0</v>
      </c>
      <c r="T1076" s="32">
        <f t="shared" si="642"/>
        <v>0</v>
      </c>
      <c r="U1076" s="31">
        <f t="shared" si="643"/>
        <v>0</v>
      </c>
      <c r="V1076" s="31">
        <f t="shared" si="644"/>
        <v>0</v>
      </c>
      <c r="W1076" s="36">
        <f t="shared" si="645"/>
        <v>0</v>
      </c>
      <c r="X1076" s="46">
        <v>0.90636132884829712</v>
      </c>
      <c r="Y1076">
        <v>0.73801060970633348</v>
      </c>
      <c r="Z1076" s="38">
        <v>1.5268032147053365</v>
      </c>
    </row>
    <row r="1077" spans="2:26">
      <c r="B1077" s="6">
        <v>1923</v>
      </c>
      <c r="Q1077" s="90"/>
      <c r="R1077" s="33">
        <f t="shared" si="640"/>
        <v>0</v>
      </c>
      <c r="S1077" s="32">
        <f t="shared" si="641"/>
        <v>0</v>
      </c>
      <c r="T1077" s="32">
        <f t="shared" si="642"/>
        <v>0</v>
      </c>
      <c r="U1077" s="31">
        <f t="shared" si="643"/>
        <v>0</v>
      </c>
      <c r="V1077" s="31">
        <f t="shared" si="644"/>
        <v>0</v>
      </c>
      <c r="W1077" s="36">
        <f t="shared" si="645"/>
        <v>0</v>
      </c>
      <c r="X1077" s="46">
        <v>0.90754013878098172</v>
      </c>
      <c r="Y1077">
        <v>0.73756502341007268</v>
      </c>
      <c r="Z1077" s="38">
        <v>1.320771013332976</v>
      </c>
    </row>
    <row r="1078" spans="2:26">
      <c r="B1078" s="6">
        <v>1924</v>
      </c>
      <c r="Q1078" s="90"/>
      <c r="R1078" s="33">
        <f t="shared" si="640"/>
        <v>0</v>
      </c>
      <c r="S1078" s="32">
        <f t="shared" si="641"/>
        <v>0</v>
      </c>
      <c r="T1078" s="32">
        <f t="shared" si="642"/>
        <v>0</v>
      </c>
      <c r="U1078" s="31">
        <f t="shared" si="643"/>
        <v>0</v>
      </c>
      <c r="V1078" s="31">
        <f t="shared" si="644"/>
        <v>0</v>
      </c>
      <c r="W1078" s="36">
        <f t="shared" si="645"/>
        <v>0</v>
      </c>
      <c r="X1078" s="46">
        <v>0.9076494407492548</v>
      </c>
      <c r="Y1078">
        <v>0.74122885720114939</v>
      </c>
      <c r="Z1078" s="38">
        <v>1.2710060528591232</v>
      </c>
    </row>
    <row r="1079" spans="2:26">
      <c r="B1079" s="6">
        <v>1925</v>
      </c>
      <c r="Q1079" s="90"/>
      <c r="R1079" s="33">
        <f t="shared" si="640"/>
        <v>0</v>
      </c>
      <c r="S1079" s="32">
        <f t="shared" si="641"/>
        <v>0</v>
      </c>
      <c r="T1079" s="32">
        <f t="shared" si="642"/>
        <v>0</v>
      </c>
      <c r="U1079" s="31">
        <f t="shared" si="643"/>
        <v>0</v>
      </c>
      <c r="V1079" s="31">
        <f t="shared" si="644"/>
        <v>0</v>
      </c>
      <c r="W1079" s="36">
        <f t="shared" si="645"/>
        <v>0</v>
      </c>
      <c r="X1079" s="46">
        <v>0.90848046995534171</v>
      </c>
      <c r="Y1079">
        <v>0.73909790450017177</v>
      </c>
      <c r="Z1079" s="38">
        <v>1.3019376458206051</v>
      </c>
    </row>
    <row r="1080" spans="2:26">
      <c r="B1080" s="6">
        <v>1926</v>
      </c>
      <c r="Q1080" s="90"/>
      <c r="R1080" s="33">
        <f t="shared" si="640"/>
        <v>0</v>
      </c>
      <c r="S1080" s="32">
        <f t="shared" si="641"/>
        <v>0</v>
      </c>
      <c r="T1080" s="32">
        <f t="shared" si="642"/>
        <v>0</v>
      </c>
      <c r="U1080" s="31">
        <f t="shared" si="643"/>
        <v>0</v>
      </c>
      <c r="V1080" s="31">
        <f t="shared" si="644"/>
        <v>0</v>
      </c>
      <c r="W1080" s="36">
        <f t="shared" si="645"/>
        <v>0</v>
      </c>
      <c r="X1080" s="46">
        <v>0.9084325089932902</v>
      </c>
      <c r="Y1080">
        <v>0.73884641719166577</v>
      </c>
      <c r="Z1080" s="38">
        <v>1.1329959055579617</v>
      </c>
    </row>
    <row r="1081" spans="2:26">
      <c r="B1081" s="6">
        <v>1927</v>
      </c>
      <c r="Q1081" s="90"/>
      <c r="R1081" s="33">
        <f t="shared" si="640"/>
        <v>0</v>
      </c>
      <c r="S1081" s="32">
        <f t="shared" si="641"/>
        <v>0</v>
      </c>
      <c r="T1081" s="32">
        <f t="shared" si="642"/>
        <v>0</v>
      </c>
      <c r="U1081" s="31">
        <f t="shared" si="643"/>
        <v>0</v>
      </c>
      <c r="V1081" s="31">
        <f t="shared" si="644"/>
        <v>0</v>
      </c>
      <c r="W1081" s="36">
        <f t="shared" si="645"/>
        <v>0</v>
      </c>
      <c r="X1081" s="46">
        <v>0.90863329076941302</v>
      </c>
      <c r="Y1081">
        <v>0.73911192769872525</v>
      </c>
      <c r="Z1081" s="38">
        <v>1.3001329483836557</v>
      </c>
    </row>
    <row r="1082" spans="2:26">
      <c r="B1082" s="6">
        <v>1928</v>
      </c>
      <c r="Q1082" s="90"/>
      <c r="R1082" s="33">
        <f t="shared" si="640"/>
        <v>0</v>
      </c>
      <c r="S1082" s="32">
        <f t="shared" si="641"/>
        <v>0</v>
      </c>
      <c r="T1082" s="32">
        <f t="shared" si="642"/>
        <v>0</v>
      </c>
      <c r="U1082" s="31">
        <f t="shared" si="643"/>
        <v>0</v>
      </c>
      <c r="V1082" s="31">
        <f t="shared" si="644"/>
        <v>0</v>
      </c>
      <c r="W1082" s="36">
        <f t="shared" si="645"/>
        <v>0</v>
      </c>
      <c r="X1082" s="46">
        <v>0.90867363084272568</v>
      </c>
      <c r="Y1082">
        <v>0.73780829350233235</v>
      </c>
      <c r="Z1082" s="38">
        <v>1.2631916595978265</v>
      </c>
    </row>
    <row r="1083" spans="2:26">
      <c r="B1083" s="6">
        <v>1929</v>
      </c>
      <c r="Q1083" s="90"/>
      <c r="R1083" s="33">
        <f t="shared" si="640"/>
        <v>0</v>
      </c>
      <c r="S1083" s="32">
        <f t="shared" si="641"/>
        <v>0</v>
      </c>
      <c r="T1083" s="32">
        <f t="shared" si="642"/>
        <v>0</v>
      </c>
      <c r="U1083" s="31">
        <f t="shared" si="643"/>
        <v>0</v>
      </c>
      <c r="V1083" s="31">
        <f t="shared" si="644"/>
        <v>0</v>
      </c>
      <c r="W1083" s="36">
        <f t="shared" si="645"/>
        <v>0</v>
      </c>
      <c r="X1083" s="46">
        <v>0.90906403183454554</v>
      </c>
      <c r="Y1083">
        <v>0.73610094647916835</v>
      </c>
      <c r="Z1083" s="38">
        <v>1.2875358503503007</v>
      </c>
    </row>
    <row r="1084" spans="2:26">
      <c r="B1084" s="6">
        <v>1930</v>
      </c>
      <c r="Q1084" s="90"/>
      <c r="R1084" s="33">
        <f t="shared" si="640"/>
        <v>0</v>
      </c>
      <c r="S1084" s="32">
        <f t="shared" si="641"/>
        <v>0</v>
      </c>
      <c r="T1084" s="32">
        <f t="shared" si="642"/>
        <v>0</v>
      </c>
      <c r="U1084" s="31">
        <f t="shared" si="643"/>
        <v>0</v>
      </c>
      <c r="V1084" s="31">
        <f t="shared" si="644"/>
        <v>0</v>
      </c>
      <c r="W1084" s="36">
        <f t="shared" si="645"/>
        <v>0</v>
      </c>
      <c r="X1084" s="46">
        <v>0.91013912387920504</v>
      </c>
      <c r="Y1084">
        <v>0.73186226503606222</v>
      </c>
      <c r="Z1084" s="38">
        <v>1.2354000853908533</v>
      </c>
    </row>
    <row r="1085" spans="2:26">
      <c r="B1085" s="6">
        <v>1931</v>
      </c>
      <c r="Q1085" s="90"/>
      <c r="R1085" s="33">
        <f t="shared" si="640"/>
        <v>0</v>
      </c>
      <c r="S1085" s="32">
        <f t="shared" si="641"/>
        <v>0</v>
      </c>
      <c r="T1085" s="32">
        <f t="shared" si="642"/>
        <v>0</v>
      </c>
      <c r="U1085" s="31">
        <f t="shared" si="643"/>
        <v>0</v>
      </c>
      <c r="V1085" s="31">
        <f t="shared" si="644"/>
        <v>0</v>
      </c>
      <c r="W1085" s="36">
        <f t="shared" si="645"/>
        <v>0</v>
      </c>
      <c r="X1085" s="46">
        <v>0.91053676311548615</v>
      </c>
      <c r="Y1085">
        <v>0.72962362995941288</v>
      </c>
      <c r="Z1085" s="38">
        <v>1.0334601721723666</v>
      </c>
    </row>
    <row r="1086" spans="2:26">
      <c r="B1086" s="6">
        <v>1932</v>
      </c>
      <c r="Q1086" s="89">
        <f t="shared" ref="Q1086:Q1093" si="646">SUM(D1086:P1086)</f>
        <v>0</v>
      </c>
      <c r="R1086" s="33">
        <f t="shared" si="640"/>
        <v>0</v>
      </c>
      <c r="S1086" s="32">
        <f t="shared" si="641"/>
        <v>0</v>
      </c>
      <c r="T1086" s="32">
        <f t="shared" si="642"/>
        <v>0</v>
      </c>
      <c r="U1086" s="31">
        <f t="shared" si="643"/>
        <v>0</v>
      </c>
      <c r="V1086" s="31">
        <f t="shared" si="644"/>
        <v>0</v>
      </c>
      <c r="W1086" s="36">
        <f t="shared" si="645"/>
        <v>0</v>
      </c>
      <c r="X1086" s="46">
        <v>0.91158456071545435</v>
      </c>
      <c r="Y1086">
        <v>0.73107075463145699</v>
      </c>
      <c r="Z1086" s="38">
        <v>0.918367094636798</v>
      </c>
    </row>
    <row r="1087" spans="2:26">
      <c r="B1087" s="6">
        <v>1933</v>
      </c>
      <c r="C1087">
        <v>17.370999999999999</v>
      </c>
      <c r="E1087">
        <v>0.6</v>
      </c>
      <c r="F1087">
        <v>1.5</v>
      </c>
      <c r="G1087">
        <v>2.6</v>
      </c>
      <c r="H1087">
        <v>1.4</v>
      </c>
      <c r="I1087">
        <v>0.9</v>
      </c>
      <c r="J1087">
        <v>1</v>
      </c>
      <c r="K1087">
        <v>0.2</v>
      </c>
      <c r="M1087">
        <v>7.5</v>
      </c>
      <c r="O1087">
        <v>0.9</v>
      </c>
      <c r="Q1087" s="89">
        <f t="shared" si="646"/>
        <v>16.599999999999998</v>
      </c>
      <c r="R1087" s="33">
        <f t="shared" si="640"/>
        <v>8</v>
      </c>
      <c r="S1087" s="32">
        <f t="shared" si="641"/>
        <v>0</v>
      </c>
      <c r="T1087" s="32">
        <f t="shared" si="642"/>
        <v>0</v>
      </c>
      <c r="U1087" s="31">
        <f t="shared" si="643"/>
        <v>9.3709999999999987</v>
      </c>
      <c r="V1087" s="31">
        <f t="shared" si="644"/>
        <v>0</v>
      </c>
      <c r="W1087" s="36">
        <f t="shared" si="645"/>
        <v>0</v>
      </c>
      <c r="X1087" s="46">
        <v>0.91248690371625896</v>
      </c>
      <c r="Y1087">
        <v>0.73027381951233372</v>
      </c>
      <c r="Z1087" s="38">
        <v>0.91838206847484538</v>
      </c>
    </row>
    <row r="1088" spans="2:26">
      <c r="B1088" s="6">
        <v>1934</v>
      </c>
      <c r="C1088">
        <v>19.718</v>
      </c>
      <c r="E1088">
        <v>0.7</v>
      </c>
      <c r="F1088">
        <v>1.5</v>
      </c>
      <c r="G1088">
        <v>2.5</v>
      </c>
      <c r="H1088">
        <v>1</v>
      </c>
      <c r="I1088">
        <v>0.8</v>
      </c>
      <c r="J1088">
        <v>0.9</v>
      </c>
      <c r="K1088">
        <v>0.3</v>
      </c>
      <c r="M1088">
        <v>11.1</v>
      </c>
      <c r="O1088">
        <v>0.4</v>
      </c>
      <c r="Q1088" s="89">
        <f t="shared" si="646"/>
        <v>19.2</v>
      </c>
      <c r="R1088" s="33">
        <f t="shared" si="640"/>
        <v>7.4</v>
      </c>
      <c r="S1088" s="32">
        <f t="shared" si="641"/>
        <v>0</v>
      </c>
      <c r="T1088" s="32">
        <f t="shared" si="642"/>
        <v>0</v>
      </c>
      <c r="U1088" s="31">
        <f t="shared" si="643"/>
        <v>12.318</v>
      </c>
      <c r="V1088" s="31">
        <f t="shared" si="644"/>
        <v>0</v>
      </c>
      <c r="W1088" s="36">
        <f t="shared" si="645"/>
        <v>0</v>
      </c>
      <c r="X1088" s="46">
        <v>0.91360969333184983</v>
      </c>
      <c r="Y1088">
        <v>0.73223870478104003</v>
      </c>
      <c r="Z1088" s="38">
        <v>0.9400677156460554</v>
      </c>
    </row>
    <row r="1089" spans="2:26">
      <c r="B1089" s="6">
        <v>1935</v>
      </c>
      <c r="C1089">
        <v>22.372</v>
      </c>
      <c r="D1089">
        <v>0.1</v>
      </c>
      <c r="E1089">
        <v>1.6</v>
      </c>
      <c r="F1089">
        <v>1.6</v>
      </c>
      <c r="G1089">
        <v>2.4</v>
      </c>
      <c r="H1089">
        <v>1</v>
      </c>
      <c r="I1089">
        <v>0.9</v>
      </c>
      <c r="J1089">
        <v>1</v>
      </c>
      <c r="K1089">
        <v>0.2</v>
      </c>
      <c r="M1089">
        <v>11.7</v>
      </c>
      <c r="N1089">
        <v>0.3</v>
      </c>
      <c r="O1089">
        <v>1</v>
      </c>
      <c r="Q1089" s="89">
        <f t="shared" si="646"/>
        <v>21.8</v>
      </c>
      <c r="R1089" s="33">
        <f t="shared" si="640"/>
        <v>8.8115460593104729</v>
      </c>
      <c r="S1089" s="32">
        <f t="shared" si="641"/>
        <v>9.155792050442596E-2</v>
      </c>
      <c r="T1089" s="32">
        <f t="shared" si="642"/>
        <v>0.21998813880604726</v>
      </c>
      <c r="U1089" s="31">
        <f t="shared" si="643"/>
        <v>13.560453940689527</v>
      </c>
      <c r="V1089" s="31">
        <f t="shared" si="644"/>
        <v>8.4420794955740452E-3</v>
      </c>
      <c r="W1089" s="36">
        <f t="shared" si="645"/>
        <v>8.0011861193952732E-2</v>
      </c>
      <c r="X1089" s="46">
        <v>0.9155792050442596</v>
      </c>
      <c r="Y1089">
        <v>0.73329379602015754</v>
      </c>
      <c r="Z1089" s="38">
        <v>1</v>
      </c>
    </row>
    <row r="1090" spans="2:26">
      <c r="B1090" s="6">
        <v>1936</v>
      </c>
      <c r="C1090">
        <v>22.131</v>
      </c>
      <c r="E1090">
        <v>1.8</v>
      </c>
      <c r="F1090">
        <v>1.2</v>
      </c>
      <c r="G1090">
        <v>2.7</v>
      </c>
      <c r="H1090">
        <v>2.2000000000000002</v>
      </c>
      <c r="I1090">
        <v>0.7</v>
      </c>
      <c r="J1090">
        <v>1</v>
      </c>
      <c r="K1090">
        <v>0.2</v>
      </c>
      <c r="M1090">
        <v>11.1</v>
      </c>
      <c r="Q1090" s="89">
        <f t="shared" si="646"/>
        <v>20.9</v>
      </c>
      <c r="R1090" s="33">
        <f t="shared" si="640"/>
        <v>9.6</v>
      </c>
      <c r="S1090" s="32">
        <f t="shared" si="641"/>
        <v>0</v>
      </c>
      <c r="T1090" s="32">
        <f t="shared" si="642"/>
        <v>0</v>
      </c>
      <c r="U1090" s="31">
        <f t="shared" si="643"/>
        <v>12.531000000000001</v>
      </c>
      <c r="V1090" s="31">
        <f t="shared" si="644"/>
        <v>0</v>
      </c>
      <c r="W1090" s="36">
        <f t="shared" si="645"/>
        <v>0</v>
      </c>
      <c r="X1090" s="46">
        <v>0.91787527057688512</v>
      </c>
      <c r="Y1090">
        <v>0.73381222977873495</v>
      </c>
      <c r="Z1090" s="38">
        <v>1.0386322320998254</v>
      </c>
    </row>
    <row r="1091" spans="2:26">
      <c r="B1091" s="6">
        <v>1937</v>
      </c>
      <c r="C1091">
        <v>21.789000000000001</v>
      </c>
      <c r="E1091">
        <v>1</v>
      </c>
      <c r="F1091">
        <v>1.1000000000000001</v>
      </c>
      <c r="G1091">
        <v>2.6</v>
      </c>
      <c r="H1091">
        <v>0.5</v>
      </c>
      <c r="I1091">
        <v>0.8</v>
      </c>
      <c r="J1091">
        <v>1.2</v>
      </c>
      <c r="M1091">
        <v>13.1</v>
      </c>
      <c r="N1091">
        <v>0.5</v>
      </c>
      <c r="O1091">
        <v>0.4</v>
      </c>
      <c r="Q1091" s="89">
        <f t="shared" si="646"/>
        <v>21.2</v>
      </c>
      <c r="R1091" s="33">
        <f t="shared" si="640"/>
        <v>7.5670589294283204</v>
      </c>
      <c r="S1091" s="32">
        <f t="shared" si="641"/>
        <v>0</v>
      </c>
      <c r="T1091" s="32">
        <f t="shared" si="642"/>
        <v>0.36705892942831997</v>
      </c>
      <c r="U1091" s="31">
        <f t="shared" si="643"/>
        <v>14.221941070571681</v>
      </c>
      <c r="V1091" s="31">
        <f t="shared" si="644"/>
        <v>0</v>
      </c>
      <c r="W1091" s="36">
        <f t="shared" si="645"/>
        <v>0.13294107057168003</v>
      </c>
      <c r="X1091" s="46">
        <v>0.91825504630490407</v>
      </c>
      <c r="Y1091">
        <v>0.73411785885663994</v>
      </c>
      <c r="Z1091" s="38">
        <v>1.2424171719599746</v>
      </c>
    </row>
    <row r="1092" spans="2:26">
      <c r="B1092" s="6">
        <v>1938</v>
      </c>
      <c r="C1092">
        <v>21.268999999999998</v>
      </c>
      <c r="D1092">
        <v>2.1</v>
      </c>
      <c r="E1092">
        <v>1.2</v>
      </c>
      <c r="F1092">
        <v>1</v>
      </c>
      <c r="G1092">
        <v>2.2999999999999998</v>
      </c>
      <c r="H1092">
        <v>0.9</v>
      </c>
      <c r="I1092">
        <v>0.8</v>
      </c>
      <c r="J1092">
        <v>1.02</v>
      </c>
      <c r="M1092">
        <v>10.6</v>
      </c>
      <c r="N1092">
        <v>0.6</v>
      </c>
      <c r="O1092">
        <v>0.3</v>
      </c>
      <c r="Q1092" s="89">
        <f t="shared" si="646"/>
        <v>20.820000000000004</v>
      </c>
      <c r="R1092" s="33">
        <f t="shared" si="640"/>
        <v>9.5931625698392295</v>
      </c>
      <c r="S1092" s="32">
        <f t="shared" si="641"/>
        <v>1.9295921604545032</v>
      </c>
      <c r="T1092" s="32">
        <f t="shared" si="642"/>
        <v>0.44357040938472586</v>
      </c>
      <c r="U1092" s="31">
        <f t="shared" si="643"/>
        <v>11.675837430160769</v>
      </c>
      <c r="V1092" s="31">
        <f t="shared" si="644"/>
        <v>0.17040783954549688</v>
      </c>
      <c r="W1092" s="36">
        <f t="shared" si="645"/>
        <v>0.15642959061527412</v>
      </c>
      <c r="X1092" s="46">
        <v>0.91885340974023955</v>
      </c>
      <c r="Y1092">
        <v>0.73928401564120982</v>
      </c>
      <c r="Z1092" s="38">
        <v>1.435213253748026</v>
      </c>
    </row>
    <row r="1093" spans="2:26">
      <c r="B1093" s="6">
        <v>1939</v>
      </c>
      <c r="C1093">
        <v>28.140999999999998</v>
      </c>
      <c r="D1093">
        <v>4</v>
      </c>
      <c r="E1093">
        <v>0.2</v>
      </c>
      <c r="F1093">
        <v>0.5</v>
      </c>
      <c r="G1093">
        <v>0.9</v>
      </c>
      <c r="H1093">
        <v>0.7</v>
      </c>
      <c r="I1093">
        <v>1.4</v>
      </c>
      <c r="J1093">
        <v>2.2999999999999998</v>
      </c>
      <c r="M1093">
        <v>14.8</v>
      </c>
      <c r="N1093">
        <v>2</v>
      </c>
      <c r="O1093">
        <v>0.9</v>
      </c>
      <c r="Q1093" s="89">
        <f t="shared" si="646"/>
        <v>27.7</v>
      </c>
      <c r="R1093" s="33">
        <f t="shared" si="640"/>
        <v>11.163892672342371</v>
      </c>
      <c r="S1093" s="32">
        <f t="shared" si="641"/>
        <v>3.6809871458014323</v>
      </c>
      <c r="T1093" s="32">
        <f t="shared" si="642"/>
        <v>1.4829055265409399</v>
      </c>
      <c r="U1093" s="31">
        <f t="shared" si="643"/>
        <v>16.977107327657627</v>
      </c>
      <c r="V1093" s="31">
        <f t="shared" si="644"/>
        <v>0.31901285419856773</v>
      </c>
      <c r="W1093" s="36">
        <f t="shared" si="645"/>
        <v>0.51709447345906012</v>
      </c>
      <c r="X1093" s="46">
        <v>0.92024678645035807</v>
      </c>
      <c r="Y1093">
        <v>0.74145276327046994</v>
      </c>
      <c r="Z1093" s="38">
        <v>1.7944677700994704</v>
      </c>
    </row>
    <row r="1094" spans="2:26">
      <c r="B1094" s="6">
        <v>1940</v>
      </c>
      <c r="C1094">
        <v>41.912999999999997</v>
      </c>
      <c r="E1094">
        <v>0.4</v>
      </c>
      <c r="F1094">
        <v>0.3</v>
      </c>
      <c r="G1094">
        <v>0.1</v>
      </c>
      <c r="H1094">
        <v>0.9</v>
      </c>
      <c r="I1094">
        <v>0.3</v>
      </c>
      <c r="J1094">
        <v>3.3</v>
      </c>
      <c r="K1094">
        <v>0</v>
      </c>
      <c r="L1094">
        <v>0</v>
      </c>
      <c r="M1094">
        <v>31.5</v>
      </c>
      <c r="N1094">
        <v>3.4</v>
      </c>
      <c r="O1094">
        <v>1.3</v>
      </c>
      <c r="P1094">
        <v>0</v>
      </c>
      <c r="Q1094" s="89">
        <f>SUM(D1094:P1094)</f>
        <v>41.499999999999993</v>
      </c>
      <c r="R1094" s="33">
        <f t="shared" si="640"/>
        <v>7.8321358368267164</v>
      </c>
      <c r="S1094" s="32">
        <f t="shared" si="641"/>
        <v>0</v>
      </c>
      <c r="T1094" s="32">
        <f t="shared" si="642"/>
        <v>2.5321358368267166</v>
      </c>
      <c r="U1094" s="31">
        <f t="shared" si="643"/>
        <v>34.080864163173281</v>
      </c>
      <c r="V1094" s="31">
        <f t="shared" si="644"/>
        <v>0</v>
      </c>
      <c r="W1094" s="36">
        <f t="shared" si="645"/>
        <v>0.8678641631732833</v>
      </c>
      <c r="X1094">
        <v>0.80176215096975811</v>
      </c>
      <c r="Y1094">
        <v>0.744745834360799</v>
      </c>
      <c r="Z1094" s="38">
        <v>2.1471327688362272</v>
      </c>
    </row>
    <row r="1095" spans="2:26">
      <c r="B1095" s="28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84"/>
      <c r="R1095" s="30"/>
      <c r="S1095" s="30"/>
      <c r="T1095" s="30"/>
      <c r="U1095" s="30"/>
      <c r="V1095" s="30"/>
      <c r="W1095" s="30"/>
      <c r="X1095">
        <v>8.0196009623455897E-2</v>
      </c>
    </row>
    <row r="1096" spans="2:26">
      <c r="B1096" s="6">
        <v>1955</v>
      </c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83"/>
      <c r="R1096" s="10"/>
      <c r="S1096" s="10"/>
      <c r="T1096" s="10"/>
      <c r="U1096" s="10"/>
      <c r="V1096" s="10"/>
      <c r="W1096" s="10"/>
      <c r="X1096">
        <v>7.5696824393495427E-2</v>
      </c>
    </row>
    <row r="1097" spans="2:26">
      <c r="B1097" s="6">
        <v>1956</v>
      </c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83"/>
      <c r="R1097" s="10"/>
      <c r="S1097" s="10"/>
      <c r="T1097" s="10"/>
      <c r="U1097" s="10"/>
      <c r="V1097" s="10"/>
      <c r="W1097" s="10"/>
    </row>
    <row r="1098" spans="2:26">
      <c r="B1098" s="6">
        <v>1957</v>
      </c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83"/>
      <c r="R1098" s="10"/>
      <c r="S1098" s="10"/>
      <c r="T1098" s="10"/>
      <c r="U1098" s="10"/>
      <c r="V1098" s="10"/>
      <c r="W1098" s="10"/>
    </row>
    <row r="1099" spans="2:26">
      <c r="B1099" s="6">
        <v>1958</v>
      </c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83"/>
      <c r="R1099" s="10"/>
      <c r="S1099" s="10"/>
      <c r="T1099" s="10"/>
      <c r="U1099" s="10"/>
      <c r="V1099" s="10"/>
      <c r="W1099" s="10"/>
    </row>
    <row r="1100" spans="2:26">
      <c r="B1100" s="6">
        <v>1958</v>
      </c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83"/>
      <c r="R1100" s="10"/>
      <c r="S1100" s="10"/>
      <c r="T1100" s="10"/>
      <c r="U1100" s="10"/>
      <c r="V1100" s="10"/>
      <c r="W1100" s="10"/>
    </row>
    <row r="1101" spans="2:26">
      <c r="B1101" s="7">
        <v>1960</v>
      </c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85"/>
      <c r="R1101" s="11"/>
      <c r="S1101" s="11"/>
      <c r="T1101" s="11"/>
      <c r="U1101" s="11"/>
      <c r="V1101" s="11"/>
      <c r="W1101" s="11"/>
    </row>
    <row r="1112" spans="1:26">
      <c r="B1112" t="s">
        <v>147</v>
      </c>
      <c r="C1112" t="s">
        <v>162</v>
      </c>
      <c r="E1112" s="27" t="s">
        <v>91</v>
      </c>
      <c r="F1112" s="38"/>
      <c r="G1112" s="38" t="s">
        <v>105</v>
      </c>
      <c r="I1112" t="s">
        <v>47</v>
      </c>
    </row>
    <row r="1113" spans="1:26">
      <c r="B1113" s="13"/>
      <c r="C1113" s="14" t="s">
        <v>49</v>
      </c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82"/>
      <c r="R1113" s="13" t="s">
        <v>55</v>
      </c>
      <c r="S1113" s="14"/>
      <c r="T1113" s="15"/>
      <c r="U1113" s="14" t="s">
        <v>56</v>
      </c>
      <c r="V1113" s="14"/>
      <c r="W1113" s="15"/>
    </row>
    <row r="1114" spans="1:26">
      <c r="A1114" s="37"/>
      <c r="B1114" s="1"/>
      <c r="C1114" s="28" t="s">
        <v>14</v>
      </c>
      <c r="D1114" s="1" t="s">
        <v>0</v>
      </c>
      <c r="E1114" s="1" t="s">
        <v>1</v>
      </c>
      <c r="F1114" s="1" t="s">
        <v>2</v>
      </c>
      <c r="G1114" s="1" t="s">
        <v>3</v>
      </c>
      <c r="H1114" s="1" t="s">
        <v>4</v>
      </c>
      <c r="I1114" s="1" t="s">
        <v>5</v>
      </c>
      <c r="J1114" s="1" t="s">
        <v>6</v>
      </c>
      <c r="K1114" s="1" t="s">
        <v>7</v>
      </c>
      <c r="L1114" s="1" t="s">
        <v>8</v>
      </c>
      <c r="M1114" s="1" t="s">
        <v>9</v>
      </c>
      <c r="N1114" s="1" t="s">
        <v>10</v>
      </c>
      <c r="O1114" s="1" t="s">
        <v>11</v>
      </c>
      <c r="P1114" s="1" t="s">
        <v>12</v>
      </c>
      <c r="Q1114" s="28"/>
      <c r="R1114" s="8" t="s">
        <v>13</v>
      </c>
      <c r="S1114" s="8" t="s">
        <v>50</v>
      </c>
      <c r="T1114" s="8" t="s">
        <v>51</v>
      </c>
      <c r="U1114" s="8" t="s">
        <v>52</v>
      </c>
      <c r="V1114" s="8" t="s">
        <v>53</v>
      </c>
      <c r="W1114" s="8" t="s">
        <v>54</v>
      </c>
    </row>
    <row r="1115" spans="1:26">
      <c r="B1115" s="5">
        <v>1911</v>
      </c>
      <c r="Q1115" s="90"/>
      <c r="R1115" s="33">
        <f t="shared" ref="R1115:R1144" si="647">SUM(E1115:J1115)+S1115+T1115</f>
        <v>0</v>
      </c>
      <c r="S1115" s="32">
        <f t="shared" ref="S1115:S1144" si="648">D1115*$X1115</f>
        <v>0</v>
      </c>
      <c r="T1115" s="32">
        <f t="shared" ref="T1115:T1144" si="649">N1115*$Y1115</f>
        <v>0</v>
      </c>
      <c r="U1115" s="31">
        <f t="shared" ref="U1115:U1144" si="650">C1115-R1115</f>
        <v>0</v>
      </c>
      <c r="V1115" s="31">
        <f t="shared" ref="V1115:V1144" si="651">D1115-S1115</f>
        <v>0</v>
      </c>
      <c r="W1115" s="36">
        <f t="shared" ref="W1115:W1144" si="652">N1115-T1115</f>
        <v>0</v>
      </c>
      <c r="X1115" s="34">
        <v>0.90314241051745558</v>
      </c>
      <c r="Y1115" s="34">
        <v>0.7333034807309261</v>
      </c>
      <c r="Z1115" s="38">
        <v>0.55587714915230824</v>
      </c>
    </row>
    <row r="1116" spans="1:26">
      <c r="B1116" s="6">
        <v>1912</v>
      </c>
      <c r="Q1116" s="90"/>
      <c r="R1116" s="33">
        <f t="shared" si="647"/>
        <v>0</v>
      </c>
      <c r="S1116" s="32">
        <f t="shared" si="648"/>
        <v>0</v>
      </c>
      <c r="T1116" s="32">
        <f t="shared" si="649"/>
        <v>0</v>
      </c>
      <c r="U1116" s="31">
        <f t="shared" si="650"/>
        <v>0</v>
      </c>
      <c r="V1116" s="31">
        <f t="shared" si="651"/>
        <v>0</v>
      </c>
      <c r="W1116" s="36">
        <f t="shared" si="652"/>
        <v>0</v>
      </c>
      <c r="X1116" s="34">
        <v>0.90314241051745558</v>
      </c>
      <c r="Y1116" s="34">
        <v>0.7333034807309261</v>
      </c>
      <c r="Z1116" s="38">
        <v>0.63442790535518445</v>
      </c>
    </row>
    <row r="1117" spans="1:26">
      <c r="B1117" s="6">
        <v>1913</v>
      </c>
      <c r="Q1117" s="90"/>
      <c r="R1117" s="33">
        <f t="shared" si="647"/>
        <v>0</v>
      </c>
      <c r="S1117" s="32">
        <f t="shared" si="648"/>
        <v>0</v>
      </c>
      <c r="T1117" s="32">
        <f t="shared" si="649"/>
        <v>0</v>
      </c>
      <c r="U1117" s="31">
        <f t="shared" si="650"/>
        <v>0</v>
      </c>
      <c r="V1117" s="31">
        <f t="shared" si="651"/>
        <v>0</v>
      </c>
      <c r="W1117" s="36">
        <f t="shared" si="652"/>
        <v>0</v>
      </c>
      <c r="X1117" s="34">
        <v>0.90314241051745558</v>
      </c>
      <c r="Y1117" s="34">
        <v>0.7333034807309261</v>
      </c>
      <c r="Z1117" s="38">
        <v>0.63773837527238131</v>
      </c>
    </row>
    <row r="1118" spans="1:26">
      <c r="B1118" s="6">
        <v>1914</v>
      </c>
      <c r="Q1118" s="90"/>
      <c r="R1118" s="33">
        <f t="shared" si="647"/>
        <v>0</v>
      </c>
      <c r="S1118" s="32">
        <f t="shared" si="648"/>
        <v>0</v>
      </c>
      <c r="T1118" s="32">
        <f t="shared" si="649"/>
        <v>0</v>
      </c>
      <c r="U1118" s="31">
        <f t="shared" si="650"/>
        <v>0</v>
      </c>
      <c r="V1118" s="31">
        <f t="shared" si="651"/>
        <v>0</v>
      </c>
      <c r="W1118" s="36">
        <f t="shared" si="652"/>
        <v>0</v>
      </c>
      <c r="X1118" s="34">
        <v>0.90314241051745558</v>
      </c>
      <c r="Y1118" s="34">
        <v>0.7333034807309261</v>
      </c>
      <c r="Z1118" s="38">
        <v>0.65430042055617232</v>
      </c>
    </row>
    <row r="1119" spans="1:26">
      <c r="B1119" s="6">
        <v>1915</v>
      </c>
      <c r="Q1119" s="90"/>
      <c r="R1119" s="33">
        <f t="shared" si="647"/>
        <v>0</v>
      </c>
      <c r="S1119" s="32">
        <f t="shared" si="648"/>
        <v>0</v>
      </c>
      <c r="T1119" s="32">
        <f t="shared" si="649"/>
        <v>0</v>
      </c>
      <c r="U1119" s="31">
        <f t="shared" si="650"/>
        <v>0</v>
      </c>
      <c r="V1119" s="31">
        <f t="shared" si="651"/>
        <v>0</v>
      </c>
      <c r="W1119" s="36">
        <f t="shared" si="652"/>
        <v>0</v>
      </c>
      <c r="X1119" s="34">
        <v>0.90314241051745558</v>
      </c>
      <c r="Y1119" s="34">
        <v>0.7333034807309261</v>
      </c>
      <c r="Z1119" s="38">
        <v>0.55111112802632034</v>
      </c>
    </row>
    <row r="1120" spans="1:26">
      <c r="B1120" s="6">
        <v>1916</v>
      </c>
      <c r="Q1120" s="90"/>
      <c r="R1120" s="33">
        <f t="shared" si="647"/>
        <v>0</v>
      </c>
      <c r="S1120" s="32">
        <f t="shared" si="648"/>
        <v>0</v>
      </c>
      <c r="T1120" s="32">
        <f t="shared" si="649"/>
        <v>0</v>
      </c>
      <c r="U1120" s="31">
        <f t="shared" si="650"/>
        <v>0</v>
      </c>
      <c r="V1120" s="31">
        <f t="shared" si="651"/>
        <v>0</v>
      </c>
      <c r="W1120" s="36">
        <f t="shared" si="652"/>
        <v>0</v>
      </c>
      <c r="X1120" s="34">
        <v>0.90314241051745558</v>
      </c>
      <c r="Y1120" s="34">
        <v>0.7333034807309261</v>
      </c>
      <c r="Z1120" s="38">
        <v>0.53595561664066571</v>
      </c>
    </row>
    <row r="1121" spans="2:26">
      <c r="B1121" s="6">
        <v>1917</v>
      </c>
      <c r="Q1121" s="90"/>
      <c r="R1121" s="33">
        <f t="shared" si="647"/>
        <v>0</v>
      </c>
      <c r="S1121" s="32">
        <f t="shared" si="648"/>
        <v>0</v>
      </c>
      <c r="T1121" s="32">
        <f t="shared" si="649"/>
        <v>0</v>
      </c>
      <c r="U1121" s="31">
        <f t="shared" si="650"/>
        <v>0</v>
      </c>
      <c r="V1121" s="31">
        <f t="shared" si="651"/>
        <v>0</v>
      </c>
      <c r="W1121" s="36">
        <f t="shared" si="652"/>
        <v>0</v>
      </c>
      <c r="X1121" s="46">
        <v>0.90314241051745558</v>
      </c>
      <c r="Y1121">
        <v>0.7333034807309261</v>
      </c>
      <c r="Z1121" s="38">
        <v>0.68456393979820251</v>
      </c>
    </row>
    <row r="1122" spans="2:26">
      <c r="B1122" s="6">
        <v>1918</v>
      </c>
      <c r="Q1122" s="90"/>
      <c r="R1122" s="33">
        <f t="shared" si="647"/>
        <v>0</v>
      </c>
      <c r="S1122" s="32">
        <f t="shared" si="648"/>
        <v>0</v>
      </c>
      <c r="T1122" s="32">
        <f t="shared" si="649"/>
        <v>0</v>
      </c>
      <c r="U1122" s="31">
        <f t="shared" si="650"/>
        <v>0</v>
      </c>
      <c r="V1122" s="31">
        <f t="shared" si="651"/>
        <v>0</v>
      </c>
      <c r="W1122" s="36">
        <f t="shared" si="652"/>
        <v>0</v>
      </c>
      <c r="X1122" s="46">
        <v>0.90525584068325349</v>
      </c>
      <c r="Y1122">
        <v>0.7323449630936959</v>
      </c>
      <c r="Z1122" s="38">
        <v>1.1049866863756583</v>
      </c>
    </row>
    <row r="1123" spans="2:26">
      <c r="B1123" s="6">
        <v>1919</v>
      </c>
      <c r="Q1123" s="90"/>
      <c r="R1123" s="33">
        <f t="shared" si="647"/>
        <v>0</v>
      </c>
      <c r="S1123" s="32">
        <f t="shared" si="648"/>
        <v>0</v>
      </c>
      <c r="T1123" s="32">
        <f t="shared" si="649"/>
        <v>0</v>
      </c>
      <c r="U1123" s="31">
        <f t="shared" si="650"/>
        <v>0</v>
      </c>
      <c r="V1123" s="31">
        <f t="shared" si="651"/>
        <v>0</v>
      </c>
      <c r="W1123" s="36">
        <f t="shared" si="652"/>
        <v>0</v>
      </c>
      <c r="X1123" s="46">
        <v>0.90295812946435794</v>
      </c>
      <c r="Y1123">
        <v>0.73876310423908598</v>
      </c>
      <c r="Z1123" s="38">
        <v>1.5447475388595528</v>
      </c>
    </row>
    <row r="1124" spans="2:26">
      <c r="B1124" s="6">
        <v>1920</v>
      </c>
      <c r="Q1124" s="90"/>
      <c r="R1124" s="33">
        <f t="shared" si="647"/>
        <v>0</v>
      </c>
      <c r="S1124" s="32">
        <f t="shared" si="648"/>
        <v>0</v>
      </c>
      <c r="T1124" s="32">
        <f t="shared" si="649"/>
        <v>0</v>
      </c>
      <c r="U1124" s="31">
        <f t="shared" si="650"/>
        <v>0</v>
      </c>
      <c r="V1124" s="31">
        <f t="shared" si="651"/>
        <v>0</v>
      </c>
      <c r="W1124" s="36">
        <f t="shared" si="652"/>
        <v>0</v>
      </c>
      <c r="X1124" s="46">
        <v>0.90673996281518188</v>
      </c>
      <c r="Y1124">
        <v>0.74010240322708909</v>
      </c>
      <c r="Z1124" s="38">
        <v>1.8801527439944632</v>
      </c>
    </row>
    <row r="1125" spans="2:26">
      <c r="B1125" s="6">
        <v>1921</v>
      </c>
      <c r="Q1125" s="90"/>
      <c r="R1125" s="33">
        <f t="shared" si="647"/>
        <v>0</v>
      </c>
      <c r="S1125" s="32">
        <f t="shared" si="648"/>
        <v>0</v>
      </c>
      <c r="T1125" s="32">
        <f t="shared" si="649"/>
        <v>0</v>
      </c>
      <c r="U1125" s="31">
        <f t="shared" si="650"/>
        <v>0</v>
      </c>
      <c r="V1125" s="31">
        <f t="shared" si="651"/>
        <v>0</v>
      </c>
      <c r="W1125" s="36">
        <f t="shared" si="652"/>
        <v>0</v>
      </c>
      <c r="X1125" s="46">
        <v>0.90674808016290898</v>
      </c>
      <c r="Y1125">
        <v>0.74066812399731241</v>
      </c>
      <c r="Z1125" s="38">
        <v>1.4863049203994123</v>
      </c>
    </row>
    <row r="1126" spans="2:26">
      <c r="B1126" s="6">
        <v>1922</v>
      </c>
      <c r="Q1126" s="90"/>
      <c r="R1126" s="33">
        <f t="shared" si="647"/>
        <v>0</v>
      </c>
      <c r="S1126" s="32">
        <f t="shared" si="648"/>
        <v>0</v>
      </c>
      <c r="T1126" s="32">
        <f t="shared" si="649"/>
        <v>0</v>
      </c>
      <c r="U1126" s="31">
        <f t="shared" si="650"/>
        <v>0</v>
      </c>
      <c r="V1126" s="31">
        <f t="shared" si="651"/>
        <v>0</v>
      </c>
      <c r="W1126" s="36">
        <f t="shared" si="652"/>
        <v>0</v>
      </c>
      <c r="X1126" s="46">
        <v>0.90636132884829712</v>
      </c>
      <c r="Y1126">
        <v>0.73801060970633348</v>
      </c>
      <c r="Z1126" s="38">
        <v>1.5268032147053365</v>
      </c>
    </row>
    <row r="1127" spans="2:26">
      <c r="B1127" s="6">
        <v>1923</v>
      </c>
      <c r="Q1127" s="90"/>
      <c r="R1127" s="33">
        <f t="shared" si="647"/>
        <v>0</v>
      </c>
      <c r="S1127" s="32">
        <f t="shared" si="648"/>
        <v>0</v>
      </c>
      <c r="T1127" s="32">
        <f t="shared" si="649"/>
        <v>0</v>
      </c>
      <c r="U1127" s="31">
        <f t="shared" si="650"/>
        <v>0</v>
      </c>
      <c r="V1127" s="31">
        <f t="shared" si="651"/>
        <v>0</v>
      </c>
      <c r="W1127" s="36">
        <f t="shared" si="652"/>
        <v>0</v>
      </c>
      <c r="X1127" s="46">
        <v>0.90754013878098172</v>
      </c>
      <c r="Y1127">
        <v>0.73756502341007268</v>
      </c>
      <c r="Z1127" s="38">
        <v>1.320771013332976</v>
      </c>
    </row>
    <row r="1128" spans="2:26">
      <c r="B1128" s="6">
        <v>1924</v>
      </c>
      <c r="Q1128" s="90"/>
      <c r="R1128" s="33">
        <f t="shared" si="647"/>
        <v>0</v>
      </c>
      <c r="S1128" s="32">
        <f t="shared" si="648"/>
        <v>0</v>
      </c>
      <c r="T1128" s="32">
        <f t="shared" si="649"/>
        <v>0</v>
      </c>
      <c r="U1128" s="31">
        <f t="shared" si="650"/>
        <v>0</v>
      </c>
      <c r="V1128" s="31">
        <f t="shared" si="651"/>
        <v>0</v>
      </c>
      <c r="W1128" s="36">
        <f t="shared" si="652"/>
        <v>0</v>
      </c>
      <c r="X1128" s="46">
        <v>0.9076494407492548</v>
      </c>
      <c r="Y1128">
        <v>0.74122885720114939</v>
      </c>
      <c r="Z1128" s="38">
        <v>1.2710060528591232</v>
      </c>
    </row>
    <row r="1129" spans="2:26">
      <c r="B1129" s="6">
        <v>1925</v>
      </c>
      <c r="Q1129" s="90"/>
      <c r="R1129" s="33">
        <f t="shared" si="647"/>
        <v>0</v>
      </c>
      <c r="S1129" s="32">
        <f t="shared" si="648"/>
        <v>0</v>
      </c>
      <c r="T1129" s="32">
        <f t="shared" si="649"/>
        <v>0</v>
      </c>
      <c r="U1129" s="31">
        <f t="shared" si="650"/>
        <v>0</v>
      </c>
      <c r="V1129" s="31">
        <f t="shared" si="651"/>
        <v>0</v>
      </c>
      <c r="W1129" s="36">
        <f t="shared" si="652"/>
        <v>0</v>
      </c>
      <c r="X1129" s="46">
        <v>0.90848046995534171</v>
      </c>
      <c r="Y1129">
        <v>0.73909790450017177</v>
      </c>
      <c r="Z1129" s="38">
        <v>1.3019376458206051</v>
      </c>
    </row>
    <row r="1130" spans="2:26">
      <c r="B1130" s="6">
        <v>1926</v>
      </c>
      <c r="Q1130" s="90"/>
      <c r="R1130" s="33">
        <f t="shared" si="647"/>
        <v>0</v>
      </c>
      <c r="S1130" s="32">
        <f t="shared" si="648"/>
        <v>0</v>
      </c>
      <c r="T1130" s="32">
        <f t="shared" si="649"/>
        <v>0</v>
      </c>
      <c r="U1130" s="31">
        <f t="shared" si="650"/>
        <v>0</v>
      </c>
      <c r="V1130" s="31">
        <f t="shared" si="651"/>
        <v>0</v>
      </c>
      <c r="W1130" s="36">
        <f t="shared" si="652"/>
        <v>0</v>
      </c>
      <c r="X1130" s="46">
        <v>0.9084325089932902</v>
      </c>
      <c r="Y1130">
        <v>0.73884641719166577</v>
      </c>
      <c r="Z1130" s="38">
        <v>1.1329959055579617</v>
      </c>
    </row>
    <row r="1131" spans="2:26">
      <c r="B1131" s="6">
        <v>1927</v>
      </c>
      <c r="Q1131" s="90"/>
      <c r="R1131" s="33">
        <f t="shared" si="647"/>
        <v>0</v>
      </c>
      <c r="S1131" s="32">
        <f t="shared" si="648"/>
        <v>0</v>
      </c>
      <c r="T1131" s="32">
        <f t="shared" si="649"/>
        <v>0</v>
      </c>
      <c r="U1131" s="31">
        <f t="shared" si="650"/>
        <v>0</v>
      </c>
      <c r="V1131" s="31">
        <f t="shared" si="651"/>
        <v>0</v>
      </c>
      <c r="W1131" s="36">
        <f t="shared" si="652"/>
        <v>0</v>
      </c>
      <c r="X1131" s="46">
        <v>0.90863329076941302</v>
      </c>
      <c r="Y1131">
        <v>0.73911192769872525</v>
      </c>
      <c r="Z1131" s="38">
        <v>1.3001329483836557</v>
      </c>
    </row>
    <row r="1132" spans="2:26">
      <c r="B1132" s="6">
        <v>1928</v>
      </c>
      <c r="Q1132" s="90"/>
      <c r="R1132" s="33">
        <f t="shared" si="647"/>
        <v>0</v>
      </c>
      <c r="S1132" s="32">
        <f t="shared" si="648"/>
        <v>0</v>
      </c>
      <c r="T1132" s="32">
        <f t="shared" si="649"/>
        <v>0</v>
      </c>
      <c r="U1132" s="31">
        <f t="shared" si="650"/>
        <v>0</v>
      </c>
      <c r="V1132" s="31">
        <f t="shared" si="651"/>
        <v>0</v>
      </c>
      <c r="W1132" s="36">
        <f t="shared" si="652"/>
        <v>0</v>
      </c>
      <c r="X1132" s="46">
        <v>0.90867363084272568</v>
      </c>
      <c r="Y1132">
        <v>0.73780829350233235</v>
      </c>
      <c r="Z1132" s="38">
        <v>1.2631916595978265</v>
      </c>
    </row>
    <row r="1133" spans="2:26">
      <c r="B1133" s="6">
        <v>1929</v>
      </c>
      <c r="Q1133" s="90"/>
      <c r="R1133" s="33">
        <f t="shared" si="647"/>
        <v>0</v>
      </c>
      <c r="S1133" s="32">
        <f t="shared" si="648"/>
        <v>0</v>
      </c>
      <c r="T1133" s="32">
        <f t="shared" si="649"/>
        <v>0</v>
      </c>
      <c r="U1133" s="31">
        <f t="shared" si="650"/>
        <v>0</v>
      </c>
      <c r="V1133" s="31">
        <f t="shared" si="651"/>
        <v>0</v>
      </c>
      <c r="W1133" s="36">
        <f t="shared" si="652"/>
        <v>0</v>
      </c>
      <c r="X1133" s="46">
        <v>0.90906403183454554</v>
      </c>
      <c r="Y1133">
        <v>0.73610094647916835</v>
      </c>
      <c r="Z1133" s="38">
        <v>1.2875358503503007</v>
      </c>
    </row>
    <row r="1134" spans="2:26">
      <c r="B1134" s="6">
        <v>1930</v>
      </c>
      <c r="Q1134" s="90"/>
      <c r="R1134" s="33">
        <f t="shared" si="647"/>
        <v>0</v>
      </c>
      <c r="S1134" s="32">
        <f t="shared" si="648"/>
        <v>0</v>
      </c>
      <c r="T1134" s="32">
        <f t="shared" si="649"/>
        <v>0</v>
      </c>
      <c r="U1134" s="31">
        <f t="shared" si="650"/>
        <v>0</v>
      </c>
      <c r="V1134" s="31">
        <f t="shared" si="651"/>
        <v>0</v>
      </c>
      <c r="W1134" s="36">
        <f t="shared" si="652"/>
        <v>0</v>
      </c>
      <c r="X1134" s="46">
        <v>0.91013912387920504</v>
      </c>
      <c r="Y1134">
        <v>0.73186226503606222</v>
      </c>
      <c r="Z1134" s="38">
        <v>1.2354000853908533</v>
      </c>
    </row>
    <row r="1135" spans="2:26">
      <c r="B1135" s="6">
        <v>1931</v>
      </c>
      <c r="Q1135" s="90"/>
      <c r="R1135" s="33">
        <f t="shared" si="647"/>
        <v>0</v>
      </c>
      <c r="S1135" s="32">
        <f t="shared" si="648"/>
        <v>0</v>
      </c>
      <c r="T1135" s="32">
        <f t="shared" si="649"/>
        <v>0</v>
      </c>
      <c r="U1135" s="31">
        <f t="shared" si="650"/>
        <v>0</v>
      </c>
      <c r="V1135" s="31">
        <f t="shared" si="651"/>
        <v>0</v>
      </c>
      <c r="W1135" s="36">
        <f t="shared" si="652"/>
        <v>0</v>
      </c>
      <c r="X1135" s="46">
        <v>0.91053676311548615</v>
      </c>
      <c r="Y1135">
        <v>0.72962362995941288</v>
      </c>
      <c r="Z1135" s="38">
        <v>1.0334601721723666</v>
      </c>
    </row>
    <row r="1136" spans="2:26">
      <c r="B1136" s="6">
        <v>1932</v>
      </c>
      <c r="Q1136" s="90"/>
      <c r="R1136" s="33">
        <f t="shared" si="647"/>
        <v>0</v>
      </c>
      <c r="S1136" s="32">
        <f t="shared" si="648"/>
        <v>0</v>
      </c>
      <c r="T1136" s="32">
        <f t="shared" si="649"/>
        <v>0</v>
      </c>
      <c r="U1136" s="31">
        <f t="shared" si="650"/>
        <v>0</v>
      </c>
      <c r="V1136" s="31">
        <f t="shared" si="651"/>
        <v>0</v>
      </c>
      <c r="W1136" s="36">
        <f t="shared" si="652"/>
        <v>0</v>
      </c>
      <c r="X1136" s="46">
        <v>0.91158456071545435</v>
      </c>
      <c r="Y1136">
        <v>0.73107075463145699</v>
      </c>
      <c r="Z1136" s="38">
        <v>0.918367094636798</v>
      </c>
    </row>
    <row r="1137" spans="2:26">
      <c r="B1137" s="6">
        <v>1933</v>
      </c>
      <c r="C1137">
        <v>1.0900000000000001</v>
      </c>
      <c r="H1137">
        <v>0.1</v>
      </c>
      <c r="M1137">
        <v>0.8</v>
      </c>
      <c r="Q1137" s="89"/>
      <c r="R1137" s="33">
        <f t="shared" si="647"/>
        <v>0.1</v>
      </c>
      <c r="S1137" s="32">
        <f t="shared" si="648"/>
        <v>0</v>
      </c>
      <c r="T1137" s="32">
        <f t="shared" si="649"/>
        <v>0</v>
      </c>
      <c r="U1137" s="31">
        <f t="shared" si="650"/>
        <v>0.9900000000000001</v>
      </c>
      <c r="V1137" s="31">
        <f t="shared" si="651"/>
        <v>0</v>
      </c>
      <c r="W1137" s="36">
        <f t="shared" si="652"/>
        <v>0</v>
      </c>
      <c r="X1137" s="46">
        <v>0.91248690371625896</v>
      </c>
      <c r="Y1137">
        <v>0.73027381951233372</v>
      </c>
      <c r="Z1137" s="38">
        <v>0.91838206847484538</v>
      </c>
    </row>
    <row r="1138" spans="2:26">
      <c r="B1138" s="6">
        <v>1934</v>
      </c>
      <c r="C1138">
        <v>0.73899999999999999</v>
      </c>
      <c r="M1138">
        <v>0.5</v>
      </c>
      <c r="Q1138" s="89">
        <f t="shared" ref="Q1138:Q1143" si="653">SUM(D1138:P1138)</f>
        <v>0.5</v>
      </c>
      <c r="R1138" s="33">
        <f t="shared" si="647"/>
        <v>0</v>
      </c>
      <c r="S1138" s="32">
        <f t="shared" si="648"/>
        <v>0</v>
      </c>
      <c r="T1138" s="32">
        <f t="shared" si="649"/>
        <v>0</v>
      </c>
      <c r="U1138" s="31">
        <f t="shared" si="650"/>
        <v>0.73899999999999999</v>
      </c>
      <c r="V1138" s="31">
        <f t="shared" si="651"/>
        <v>0</v>
      </c>
      <c r="W1138" s="36">
        <f t="shared" si="652"/>
        <v>0</v>
      </c>
      <c r="X1138" s="46">
        <v>0.91360969333184983</v>
      </c>
      <c r="Y1138">
        <v>0.73223870478104003</v>
      </c>
      <c r="Z1138" s="38">
        <v>0.9400677156460554</v>
      </c>
    </row>
    <row r="1139" spans="2:26">
      <c r="B1139" s="6">
        <v>1935</v>
      </c>
      <c r="C1139">
        <v>0.70099999999999996</v>
      </c>
      <c r="M1139">
        <v>0.5</v>
      </c>
      <c r="Q1139" s="89">
        <f t="shared" si="653"/>
        <v>0.5</v>
      </c>
      <c r="R1139" s="33">
        <f t="shared" si="647"/>
        <v>0</v>
      </c>
      <c r="S1139" s="32">
        <f t="shared" si="648"/>
        <v>0</v>
      </c>
      <c r="T1139" s="32">
        <f t="shared" si="649"/>
        <v>0</v>
      </c>
      <c r="U1139" s="31">
        <f t="shared" si="650"/>
        <v>0.70099999999999996</v>
      </c>
      <c r="V1139" s="31">
        <f t="shared" si="651"/>
        <v>0</v>
      </c>
      <c r="W1139" s="36">
        <f t="shared" si="652"/>
        <v>0</v>
      </c>
      <c r="X1139" s="46">
        <v>0.9155792050442596</v>
      </c>
      <c r="Y1139">
        <v>0.73329379602015754</v>
      </c>
      <c r="Z1139" s="38">
        <v>1</v>
      </c>
    </row>
    <row r="1140" spans="2:26">
      <c r="B1140" s="6">
        <v>1936</v>
      </c>
      <c r="C1140">
        <v>0.52500000000000002</v>
      </c>
      <c r="M1140">
        <v>0.2</v>
      </c>
      <c r="Q1140" s="89">
        <f t="shared" si="653"/>
        <v>0.2</v>
      </c>
      <c r="R1140" s="33">
        <f t="shared" si="647"/>
        <v>0</v>
      </c>
      <c r="S1140" s="32">
        <f t="shared" si="648"/>
        <v>0</v>
      </c>
      <c r="T1140" s="32">
        <f t="shared" si="649"/>
        <v>0</v>
      </c>
      <c r="U1140" s="31">
        <f t="shared" si="650"/>
        <v>0.52500000000000002</v>
      </c>
      <c r="V1140" s="31">
        <f t="shared" si="651"/>
        <v>0</v>
      </c>
      <c r="W1140" s="36">
        <f t="shared" si="652"/>
        <v>0</v>
      </c>
      <c r="X1140" s="46">
        <v>0.91787527057688512</v>
      </c>
      <c r="Y1140">
        <v>0.73381222977873495</v>
      </c>
      <c r="Z1140" s="38">
        <v>1.0386322320998254</v>
      </c>
    </row>
    <row r="1141" spans="2:26">
      <c r="B1141" s="6">
        <v>1937</v>
      </c>
      <c r="C1141">
        <v>0.72899999999999998</v>
      </c>
      <c r="H1141">
        <v>0.158</v>
      </c>
      <c r="I1141">
        <v>0.104</v>
      </c>
      <c r="M1141">
        <v>0.2</v>
      </c>
      <c r="Q1141" s="89">
        <f t="shared" si="653"/>
        <v>0.46200000000000002</v>
      </c>
      <c r="R1141" s="33">
        <f t="shared" si="647"/>
        <v>0.26200000000000001</v>
      </c>
      <c r="S1141" s="32">
        <f t="shared" si="648"/>
        <v>0</v>
      </c>
      <c r="T1141" s="32">
        <f t="shared" si="649"/>
        <v>0</v>
      </c>
      <c r="U1141" s="31">
        <f t="shared" si="650"/>
        <v>0.46699999999999997</v>
      </c>
      <c r="V1141" s="31">
        <f t="shared" si="651"/>
        <v>0</v>
      </c>
      <c r="W1141" s="36">
        <f t="shared" si="652"/>
        <v>0</v>
      </c>
      <c r="X1141" s="46">
        <v>0.91825504630490407</v>
      </c>
      <c r="Y1141">
        <v>0.73411785885663994</v>
      </c>
      <c r="Z1141" s="38">
        <v>1.2424171719599746</v>
      </c>
    </row>
    <row r="1142" spans="2:26">
      <c r="B1142" s="6">
        <v>1938</v>
      </c>
      <c r="C1142">
        <v>38.761000000000003</v>
      </c>
      <c r="F1142">
        <v>15</v>
      </c>
      <c r="H1142">
        <v>13.2</v>
      </c>
      <c r="I1142">
        <v>0.5</v>
      </c>
      <c r="J1142">
        <v>2.6</v>
      </c>
      <c r="K1142">
        <v>0.1</v>
      </c>
      <c r="M1142">
        <v>6.7</v>
      </c>
      <c r="Q1142" s="89">
        <f t="shared" si="653"/>
        <v>38.1</v>
      </c>
      <c r="R1142" s="33">
        <f t="shared" si="647"/>
        <v>31.3</v>
      </c>
      <c r="S1142" s="32">
        <f t="shared" si="648"/>
        <v>0</v>
      </c>
      <c r="T1142" s="32">
        <f t="shared" si="649"/>
        <v>0</v>
      </c>
      <c r="U1142" s="31">
        <f t="shared" si="650"/>
        <v>7.4610000000000021</v>
      </c>
      <c r="V1142" s="31">
        <f t="shared" si="651"/>
        <v>0</v>
      </c>
      <c r="W1142" s="36">
        <f t="shared" si="652"/>
        <v>0</v>
      </c>
      <c r="X1142" s="46">
        <v>0.91885340974023955</v>
      </c>
      <c r="Y1142">
        <v>0.73928401564120982</v>
      </c>
      <c r="Z1142" s="38">
        <v>1.435213253748026</v>
      </c>
    </row>
    <row r="1143" spans="2:26">
      <c r="B1143" s="6">
        <v>1939</v>
      </c>
      <c r="C1143">
        <v>295.06200000000001</v>
      </c>
      <c r="D1143">
        <v>13.2</v>
      </c>
      <c r="E1143">
        <v>1.8</v>
      </c>
      <c r="F1143">
        <v>58.8</v>
      </c>
      <c r="G1143">
        <v>27.8</v>
      </c>
      <c r="H1143">
        <v>74.8</v>
      </c>
      <c r="I1143">
        <v>13.8</v>
      </c>
      <c r="J1143">
        <v>42.6</v>
      </c>
      <c r="K1143">
        <v>1.6</v>
      </c>
      <c r="M1143">
        <v>0.1</v>
      </c>
      <c r="N1143">
        <v>58.9</v>
      </c>
      <c r="O1143">
        <v>0.8</v>
      </c>
      <c r="Q1143" s="89">
        <f t="shared" si="653"/>
        <v>294.2</v>
      </c>
      <c r="R1143" s="33">
        <f t="shared" si="647"/>
        <v>275.41882533777539</v>
      </c>
      <c r="S1143" s="32">
        <f t="shared" si="648"/>
        <v>12.147257581144725</v>
      </c>
      <c r="T1143" s="32">
        <f t="shared" si="649"/>
        <v>43.671567756630679</v>
      </c>
      <c r="U1143" s="31">
        <f t="shared" si="650"/>
        <v>19.643174662224624</v>
      </c>
      <c r="V1143" s="31">
        <f t="shared" si="651"/>
        <v>1.0527424188552743</v>
      </c>
      <c r="W1143" s="36">
        <f t="shared" si="652"/>
        <v>15.228432243369319</v>
      </c>
      <c r="X1143" s="46">
        <v>0.92024678645035807</v>
      </c>
      <c r="Y1143">
        <v>0.74145276327046994</v>
      </c>
      <c r="Z1143" s="38">
        <v>1.7944677700994704</v>
      </c>
    </row>
    <row r="1144" spans="2:26">
      <c r="B1144" s="6">
        <v>1940</v>
      </c>
      <c r="C1144">
        <v>470.529</v>
      </c>
      <c r="D1144">
        <v>11.9</v>
      </c>
      <c r="E1144">
        <v>5.8</v>
      </c>
      <c r="F1144">
        <v>113.6</v>
      </c>
      <c r="G1144">
        <v>39.5</v>
      </c>
      <c r="H1144">
        <v>105.5</v>
      </c>
      <c r="I1144">
        <v>29.8</v>
      </c>
      <c r="J1144">
        <v>41.9</v>
      </c>
      <c r="K1144">
        <v>1.1000000000000001</v>
      </c>
      <c r="M1144">
        <v>0.8</v>
      </c>
      <c r="N1144">
        <v>118.8</v>
      </c>
      <c r="O1144">
        <v>0.6</v>
      </c>
      <c r="P1144">
        <v>0.7</v>
      </c>
      <c r="Q1144" s="89">
        <f>SUM(D1144:P1144)</f>
        <v>470</v>
      </c>
      <c r="R1144" s="33">
        <f t="shared" si="647"/>
        <v>434.11677471860304</v>
      </c>
      <c r="S1144" s="32">
        <f t="shared" si="648"/>
        <v>9.5409695965401227</v>
      </c>
      <c r="T1144" s="32">
        <f t="shared" si="649"/>
        <v>88.475805122062923</v>
      </c>
      <c r="U1144" s="31">
        <f t="shared" si="650"/>
        <v>36.412225281396957</v>
      </c>
      <c r="V1144" s="31">
        <f t="shared" si="651"/>
        <v>2.3590304034598777</v>
      </c>
      <c r="W1144" s="36">
        <f t="shared" si="652"/>
        <v>30.324194877937074</v>
      </c>
      <c r="X1144">
        <v>0.80176215096975811</v>
      </c>
      <c r="Y1144">
        <v>0.744745834360799</v>
      </c>
      <c r="Z1144" s="38">
        <v>2.1471327688362272</v>
      </c>
    </row>
    <row r="1145" spans="2:26">
      <c r="B1145" s="28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84"/>
      <c r="R1145" s="30"/>
      <c r="S1145" s="30"/>
      <c r="T1145" s="30"/>
      <c r="U1145" s="30"/>
      <c r="V1145" s="30"/>
      <c r="W1145" s="30"/>
      <c r="X1145">
        <v>8.0196009623455897E-2</v>
      </c>
    </row>
    <row r="1146" spans="2:26">
      <c r="B1146" s="6">
        <v>1955</v>
      </c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83"/>
      <c r="R1146" s="10"/>
      <c r="S1146" s="10"/>
      <c r="T1146" s="10"/>
      <c r="U1146" s="10"/>
      <c r="V1146" s="10"/>
      <c r="W1146" s="10"/>
      <c r="X1146">
        <v>7.5696824393495427E-2</v>
      </c>
    </row>
    <row r="1147" spans="2:26">
      <c r="B1147" s="6">
        <v>1956</v>
      </c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83"/>
      <c r="R1147" s="10"/>
      <c r="S1147" s="10"/>
      <c r="T1147" s="10"/>
      <c r="U1147" s="10"/>
      <c r="V1147" s="10"/>
      <c r="W1147" s="10"/>
    </row>
    <row r="1148" spans="2:26">
      <c r="B1148" s="6">
        <v>1957</v>
      </c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83"/>
      <c r="R1148" s="10"/>
      <c r="S1148" s="10"/>
      <c r="T1148" s="10"/>
      <c r="U1148" s="10"/>
      <c r="V1148" s="10"/>
      <c r="W1148" s="10"/>
    </row>
    <row r="1149" spans="2:26">
      <c r="B1149" s="6">
        <v>1958</v>
      </c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83"/>
      <c r="R1149" s="10"/>
      <c r="S1149" s="10"/>
      <c r="T1149" s="10"/>
      <c r="U1149" s="10"/>
      <c r="V1149" s="10"/>
      <c r="W1149" s="10"/>
    </row>
    <row r="1150" spans="2:26">
      <c r="B1150" s="6">
        <v>1958</v>
      </c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83"/>
      <c r="R1150" s="10"/>
      <c r="S1150" s="10"/>
      <c r="T1150" s="10"/>
      <c r="U1150" s="10"/>
      <c r="V1150" s="10"/>
      <c r="W1150" s="10"/>
    </row>
    <row r="1151" spans="2:26">
      <c r="B1151" s="7">
        <v>1960</v>
      </c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85"/>
      <c r="R1151" s="11"/>
      <c r="S1151" s="11"/>
      <c r="T1151" s="11"/>
      <c r="U1151" s="11"/>
      <c r="V1151" s="11"/>
      <c r="W1151" s="11"/>
    </row>
    <row r="1152" spans="2:26">
      <c r="B1152" s="51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86"/>
      <c r="R1152" s="20"/>
      <c r="S1152" s="20"/>
      <c r="T1152" s="20"/>
      <c r="U1152" s="20"/>
      <c r="V1152" s="20"/>
      <c r="W1152" s="20"/>
    </row>
    <row r="1153" spans="1:75">
      <c r="B1153" s="51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86"/>
      <c r="R1153" s="20"/>
      <c r="S1153" s="20"/>
      <c r="T1153" s="20"/>
      <c r="U1153" s="20"/>
      <c r="V1153" s="20"/>
      <c r="W1153" s="20"/>
    </row>
    <row r="1154" spans="1:75">
      <c r="B1154" s="51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86"/>
      <c r="R1154" s="20"/>
      <c r="S1154" s="20"/>
      <c r="T1154" s="20"/>
      <c r="U1154" s="20"/>
      <c r="V1154" s="20"/>
      <c r="W1154" s="20"/>
    </row>
    <row r="1155" spans="1:75">
      <c r="B1155" s="51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86"/>
      <c r="R1155" s="20"/>
      <c r="S1155" s="20"/>
      <c r="T1155" s="20"/>
      <c r="U1155" s="20"/>
      <c r="V1155" s="20"/>
      <c r="W1155" s="20"/>
    </row>
    <row r="1156" spans="1:75">
      <c r="B1156" s="51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86"/>
      <c r="R1156" s="20"/>
      <c r="S1156" s="20"/>
      <c r="T1156" s="20"/>
      <c r="U1156" s="20"/>
      <c r="V1156" s="20"/>
      <c r="W1156" s="20"/>
    </row>
    <row r="1157" spans="1:75">
      <c r="B1157" s="51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86"/>
      <c r="R1157" s="20"/>
      <c r="S1157" s="20"/>
      <c r="T1157" s="20"/>
      <c r="U1157" s="20"/>
      <c r="V1157" s="20"/>
      <c r="W1157" s="20"/>
      <c r="AB1157" s="51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/>
      <c r="AQ1157" s="86"/>
      <c r="AR1157" s="20"/>
      <c r="AS1157" s="20"/>
      <c r="AT1157" s="20"/>
      <c r="AU1157" s="20"/>
      <c r="AV1157" s="20"/>
      <c r="AW1157" s="20"/>
      <c r="BB1157" s="51"/>
      <c r="BC1157" s="35"/>
      <c r="BD1157" s="35"/>
      <c r="BE1157" s="35"/>
      <c r="BF1157" s="35"/>
      <c r="BG1157" s="35"/>
      <c r="BH1157" s="35"/>
      <c r="BI1157" s="35"/>
      <c r="BJ1157" s="35"/>
      <c r="BK1157" s="35"/>
      <c r="BL1157" s="35"/>
      <c r="BM1157" s="35"/>
      <c r="BN1157" s="35"/>
      <c r="BO1157" s="35"/>
      <c r="BP1157" s="35"/>
      <c r="BQ1157" s="35"/>
      <c r="BR1157" s="20"/>
      <c r="BS1157" s="20"/>
      <c r="BT1157" s="20"/>
      <c r="BU1157" s="20"/>
      <c r="BV1157" s="20"/>
      <c r="BW1157" s="20"/>
    </row>
    <row r="1158" spans="1:75">
      <c r="B1158" s="51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86"/>
      <c r="R1158" s="20"/>
      <c r="S1158" s="20"/>
      <c r="T1158" s="20"/>
      <c r="U1158" s="20"/>
      <c r="V1158" s="20"/>
      <c r="W1158" s="20"/>
      <c r="AB1158" s="51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86"/>
      <c r="AR1158" s="20"/>
      <c r="AS1158" s="20"/>
      <c r="AT1158" s="20"/>
      <c r="AU1158" s="20"/>
      <c r="AV1158" s="20"/>
      <c r="AW1158" s="20"/>
      <c r="BB1158" s="51"/>
      <c r="BC1158" s="35"/>
      <c r="BD1158" s="35"/>
      <c r="BE1158" s="35"/>
      <c r="BF1158" s="35"/>
      <c r="BG1158" s="35"/>
      <c r="BH1158" s="35"/>
      <c r="BI1158" s="35"/>
      <c r="BJ1158" s="35"/>
      <c r="BK1158" s="35"/>
      <c r="BL1158" s="35"/>
      <c r="BM1158" s="35"/>
      <c r="BN1158" s="35"/>
      <c r="BO1158" s="35"/>
      <c r="BP1158" s="35"/>
      <c r="BQ1158" s="35"/>
      <c r="BR1158" s="20"/>
      <c r="BS1158" s="20"/>
      <c r="BT1158" s="20"/>
      <c r="BU1158" s="20"/>
      <c r="BV1158" s="20"/>
      <c r="BW1158" s="20"/>
    </row>
    <row r="1159" spans="1:75">
      <c r="B1159" s="51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86"/>
      <c r="R1159" s="20"/>
      <c r="S1159" s="20"/>
      <c r="T1159" s="20"/>
      <c r="U1159" s="20"/>
      <c r="V1159" s="20"/>
      <c r="W1159" s="20"/>
      <c r="AB1159" s="51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86"/>
      <c r="AR1159" s="20"/>
      <c r="AS1159" s="20"/>
      <c r="AT1159" s="20"/>
      <c r="AU1159" s="20"/>
      <c r="AV1159" s="20"/>
      <c r="AW1159" s="20"/>
      <c r="BB1159" s="51"/>
      <c r="BC1159" s="35"/>
      <c r="BD1159" s="35"/>
      <c r="BE1159" s="35"/>
      <c r="BF1159" s="35"/>
      <c r="BG1159" s="35"/>
      <c r="BH1159" s="35"/>
      <c r="BI1159" s="35"/>
      <c r="BJ1159" s="35"/>
      <c r="BK1159" s="35"/>
      <c r="BL1159" s="35"/>
      <c r="BM1159" s="35"/>
      <c r="BN1159" s="35"/>
      <c r="BO1159" s="35"/>
      <c r="BP1159" s="35"/>
      <c r="BQ1159" s="35"/>
      <c r="BR1159" s="20"/>
      <c r="BS1159" s="20"/>
      <c r="BT1159" s="20"/>
      <c r="BU1159" s="20"/>
      <c r="BV1159" s="20"/>
      <c r="BW1159" s="20"/>
    </row>
    <row r="1160" spans="1:75">
      <c r="B1160" s="51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86"/>
      <c r="R1160" s="20"/>
      <c r="S1160" s="20"/>
      <c r="T1160" s="20"/>
      <c r="U1160" s="20"/>
      <c r="V1160" s="20"/>
      <c r="W1160" s="20"/>
      <c r="AB1160" s="51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86"/>
      <c r="AR1160" s="20"/>
      <c r="AS1160" s="20"/>
      <c r="AT1160" s="20"/>
      <c r="AU1160" s="20"/>
      <c r="AV1160" s="20"/>
      <c r="AW1160" s="20"/>
      <c r="BB1160" s="51"/>
      <c r="BC1160" s="35"/>
      <c r="BD1160" s="35"/>
      <c r="BE1160" s="35"/>
      <c r="BF1160" s="35"/>
      <c r="BG1160" s="35"/>
      <c r="BH1160" s="35"/>
      <c r="BI1160" s="35"/>
      <c r="BJ1160" s="35"/>
      <c r="BK1160" s="35"/>
      <c r="BL1160" s="35"/>
      <c r="BM1160" s="35"/>
      <c r="BN1160" s="35"/>
      <c r="BO1160" s="35"/>
      <c r="BP1160" s="35"/>
      <c r="BQ1160" s="35"/>
      <c r="BR1160" s="20"/>
      <c r="BS1160" s="20"/>
      <c r="BT1160" s="20"/>
      <c r="BU1160" s="20"/>
      <c r="BV1160" s="20"/>
      <c r="BW1160" s="20"/>
    </row>
    <row r="1161" spans="1:75">
      <c r="B1161" s="51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86"/>
      <c r="R1161" s="20"/>
      <c r="S1161" s="20"/>
      <c r="T1161" s="20"/>
      <c r="U1161" s="20"/>
      <c r="V1161" s="20"/>
      <c r="W1161" s="20"/>
      <c r="AB1161" s="51"/>
      <c r="AC1161" s="35"/>
      <c r="AD1161" s="35"/>
      <c r="AE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5"/>
      <c r="AQ1161" s="86"/>
      <c r="AR1161" s="20"/>
      <c r="AS1161" s="20"/>
      <c r="AT1161" s="20"/>
      <c r="AU1161" s="20"/>
      <c r="AV1161" s="20"/>
      <c r="AW1161" s="20"/>
      <c r="BB1161" s="51"/>
      <c r="BC1161" s="35"/>
      <c r="BD1161" s="35"/>
      <c r="BE1161" s="35"/>
      <c r="BF1161" s="35"/>
      <c r="BG1161" s="35"/>
      <c r="BH1161" s="35"/>
      <c r="BI1161" s="35"/>
      <c r="BJ1161" s="35"/>
      <c r="BK1161" s="35"/>
      <c r="BL1161" s="35"/>
      <c r="BM1161" s="35"/>
      <c r="BN1161" s="35"/>
      <c r="BO1161" s="35"/>
      <c r="BP1161" s="35"/>
      <c r="BQ1161" s="35"/>
      <c r="BR1161" s="20"/>
    </row>
    <row r="1162" spans="1:75">
      <c r="B1162" t="s">
        <v>147</v>
      </c>
      <c r="C1162" t="s">
        <v>163</v>
      </c>
      <c r="E1162" s="27" t="s">
        <v>86</v>
      </c>
      <c r="F1162" s="38"/>
      <c r="G1162" s="38" t="s">
        <v>105</v>
      </c>
      <c r="I1162" t="s">
        <v>47</v>
      </c>
    </row>
    <row r="1163" spans="1:75">
      <c r="B1163" s="13"/>
      <c r="C1163" s="14" t="s">
        <v>49</v>
      </c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82"/>
      <c r="R1163" s="13" t="s">
        <v>55</v>
      </c>
      <c r="S1163" s="14"/>
      <c r="T1163" s="15"/>
      <c r="U1163" s="14" t="s">
        <v>56</v>
      </c>
      <c r="V1163" s="14"/>
      <c r="W1163" s="15"/>
    </row>
    <row r="1164" spans="1:75">
      <c r="A1164" s="37"/>
      <c r="B1164" s="1"/>
      <c r="C1164" s="28" t="s">
        <v>14</v>
      </c>
      <c r="D1164" s="1" t="s">
        <v>0</v>
      </c>
      <c r="E1164" s="1" t="s">
        <v>1</v>
      </c>
      <c r="F1164" s="1" t="s">
        <v>2</v>
      </c>
      <c r="G1164" s="1" t="s">
        <v>3</v>
      </c>
      <c r="H1164" s="1" t="s">
        <v>4</v>
      </c>
      <c r="I1164" s="1" t="s">
        <v>5</v>
      </c>
      <c r="J1164" s="1" t="s">
        <v>6</v>
      </c>
      <c r="K1164" s="1" t="s">
        <v>7</v>
      </c>
      <c r="L1164" s="1" t="s">
        <v>8</v>
      </c>
      <c r="M1164" s="1" t="s">
        <v>9</v>
      </c>
      <c r="N1164" s="1" t="s">
        <v>10</v>
      </c>
      <c r="O1164" s="1" t="s">
        <v>11</v>
      </c>
      <c r="P1164" s="1" t="s">
        <v>12</v>
      </c>
      <c r="Q1164" s="28"/>
      <c r="R1164" s="8" t="s">
        <v>13</v>
      </c>
      <c r="S1164" s="8" t="s">
        <v>50</v>
      </c>
      <c r="T1164" s="8" t="s">
        <v>51</v>
      </c>
      <c r="U1164" s="8" t="s">
        <v>52</v>
      </c>
      <c r="V1164" s="8" t="s">
        <v>53</v>
      </c>
      <c r="W1164" s="8" t="s">
        <v>54</v>
      </c>
    </row>
    <row r="1165" spans="1:75">
      <c r="B1165" s="5">
        <v>1911</v>
      </c>
      <c r="Q1165" s="90"/>
      <c r="R1165" s="33">
        <f t="shared" ref="R1165:R1194" si="654">SUM(E1165:J1165)+S1165+T1165</f>
        <v>0</v>
      </c>
      <c r="S1165" s="32">
        <f t="shared" ref="S1165:S1194" si="655">D1165*$X1165</f>
        <v>0</v>
      </c>
      <c r="T1165" s="32">
        <f t="shared" ref="T1165:T1194" si="656">N1165*$Y1165</f>
        <v>0</v>
      </c>
      <c r="U1165" s="31">
        <f t="shared" ref="U1165:U1194" si="657">C1165-R1165</f>
        <v>0</v>
      </c>
      <c r="V1165" s="31">
        <f t="shared" ref="V1165:V1194" si="658">D1165-S1165</f>
        <v>0</v>
      </c>
      <c r="W1165" s="36">
        <f t="shared" ref="W1165:W1194" si="659">N1165-T1165</f>
        <v>0</v>
      </c>
      <c r="X1165" s="34">
        <v>0.90314241051745558</v>
      </c>
      <c r="Y1165" s="34">
        <v>0.7333034807309261</v>
      </c>
      <c r="Z1165" s="38">
        <v>0.55587714915230824</v>
      </c>
    </row>
    <row r="1166" spans="1:75">
      <c r="B1166" s="6">
        <v>1912</v>
      </c>
      <c r="Q1166" s="90"/>
      <c r="R1166" s="33">
        <f t="shared" si="654"/>
        <v>0</v>
      </c>
      <c r="S1166" s="32">
        <f t="shared" si="655"/>
        <v>0</v>
      </c>
      <c r="T1166" s="32">
        <f t="shared" si="656"/>
        <v>0</v>
      </c>
      <c r="U1166" s="31">
        <f t="shared" si="657"/>
        <v>0</v>
      </c>
      <c r="V1166" s="31">
        <f t="shared" si="658"/>
        <v>0</v>
      </c>
      <c r="W1166" s="36">
        <f t="shared" si="659"/>
        <v>0</v>
      </c>
      <c r="X1166" s="34">
        <v>0.90314241051745558</v>
      </c>
      <c r="Y1166" s="34">
        <v>0.7333034807309261</v>
      </c>
      <c r="Z1166" s="38">
        <v>0.63442790535518445</v>
      </c>
    </row>
    <row r="1167" spans="1:75">
      <c r="B1167" s="6">
        <v>1913</v>
      </c>
      <c r="Q1167" s="90"/>
      <c r="R1167" s="33">
        <f t="shared" si="654"/>
        <v>0</v>
      </c>
      <c r="S1167" s="32">
        <f t="shared" si="655"/>
        <v>0</v>
      </c>
      <c r="T1167" s="32">
        <f t="shared" si="656"/>
        <v>0</v>
      </c>
      <c r="U1167" s="31">
        <f t="shared" si="657"/>
        <v>0</v>
      </c>
      <c r="V1167" s="31">
        <f t="shared" si="658"/>
        <v>0</v>
      </c>
      <c r="W1167" s="36">
        <f t="shared" si="659"/>
        <v>0</v>
      </c>
      <c r="X1167" s="34">
        <v>0.90314241051745558</v>
      </c>
      <c r="Y1167" s="34">
        <v>0.7333034807309261</v>
      </c>
      <c r="Z1167" s="38">
        <v>0.63773837527238131</v>
      </c>
    </row>
    <row r="1168" spans="1:75">
      <c r="B1168" s="6">
        <v>1914</v>
      </c>
      <c r="Q1168" s="90"/>
      <c r="R1168" s="33">
        <f t="shared" si="654"/>
        <v>0</v>
      </c>
      <c r="S1168" s="32">
        <f t="shared" si="655"/>
        <v>0</v>
      </c>
      <c r="T1168" s="32">
        <f t="shared" si="656"/>
        <v>0</v>
      </c>
      <c r="U1168" s="31">
        <f t="shared" si="657"/>
        <v>0</v>
      </c>
      <c r="V1168" s="31">
        <f t="shared" si="658"/>
        <v>0</v>
      </c>
      <c r="W1168" s="36">
        <f t="shared" si="659"/>
        <v>0</v>
      </c>
      <c r="X1168" s="34">
        <v>0.90314241051745558</v>
      </c>
      <c r="Y1168" s="34">
        <v>0.7333034807309261</v>
      </c>
      <c r="Z1168" s="38">
        <v>0.65430042055617232</v>
      </c>
    </row>
    <row r="1169" spans="2:26">
      <c r="B1169" s="6">
        <v>1915</v>
      </c>
      <c r="Q1169" s="90"/>
      <c r="R1169" s="33">
        <f t="shared" si="654"/>
        <v>0</v>
      </c>
      <c r="S1169" s="32">
        <f t="shared" si="655"/>
        <v>0</v>
      </c>
      <c r="T1169" s="32">
        <f t="shared" si="656"/>
        <v>0</v>
      </c>
      <c r="U1169" s="31">
        <f t="shared" si="657"/>
        <v>0</v>
      </c>
      <c r="V1169" s="31">
        <f t="shared" si="658"/>
        <v>0</v>
      </c>
      <c r="W1169" s="36">
        <f t="shared" si="659"/>
        <v>0</v>
      </c>
      <c r="X1169" s="34">
        <v>0.90314241051745558</v>
      </c>
      <c r="Y1169" s="34">
        <v>0.7333034807309261</v>
      </c>
      <c r="Z1169" s="38">
        <v>0.55111112802632034</v>
      </c>
    </row>
    <row r="1170" spans="2:26">
      <c r="B1170" s="6">
        <v>1916</v>
      </c>
      <c r="Q1170" s="90"/>
      <c r="R1170" s="33">
        <f t="shared" si="654"/>
        <v>0</v>
      </c>
      <c r="S1170" s="32">
        <f t="shared" si="655"/>
        <v>0</v>
      </c>
      <c r="T1170" s="32">
        <f t="shared" si="656"/>
        <v>0</v>
      </c>
      <c r="U1170" s="31">
        <f t="shared" si="657"/>
        <v>0</v>
      </c>
      <c r="V1170" s="31">
        <f t="shared" si="658"/>
        <v>0</v>
      </c>
      <c r="W1170" s="36">
        <f t="shared" si="659"/>
        <v>0</v>
      </c>
      <c r="X1170" s="34">
        <v>0.90314241051745558</v>
      </c>
      <c r="Y1170" s="34">
        <v>0.7333034807309261</v>
      </c>
      <c r="Z1170" s="38">
        <v>0.53595561664066571</v>
      </c>
    </row>
    <row r="1171" spans="2:26">
      <c r="B1171" s="6">
        <v>1917</v>
      </c>
      <c r="Q1171" s="90"/>
      <c r="R1171" s="33">
        <f t="shared" si="654"/>
        <v>0</v>
      </c>
      <c r="S1171" s="32">
        <f t="shared" si="655"/>
        <v>0</v>
      </c>
      <c r="T1171" s="32">
        <f t="shared" si="656"/>
        <v>0</v>
      </c>
      <c r="U1171" s="31">
        <f t="shared" si="657"/>
        <v>0</v>
      </c>
      <c r="V1171" s="31">
        <f t="shared" si="658"/>
        <v>0</v>
      </c>
      <c r="W1171" s="36">
        <f t="shared" si="659"/>
        <v>0</v>
      </c>
      <c r="X1171" s="46">
        <v>0.90314241051745558</v>
      </c>
      <c r="Y1171">
        <v>0.7333034807309261</v>
      </c>
      <c r="Z1171" s="38">
        <v>0.68456393979820251</v>
      </c>
    </row>
    <row r="1172" spans="2:26">
      <c r="B1172" s="6">
        <v>1918</v>
      </c>
      <c r="Q1172" s="90"/>
      <c r="R1172" s="33">
        <f t="shared" si="654"/>
        <v>0</v>
      </c>
      <c r="S1172" s="32">
        <f t="shared" si="655"/>
        <v>0</v>
      </c>
      <c r="T1172" s="32">
        <f t="shared" si="656"/>
        <v>0</v>
      </c>
      <c r="U1172" s="31">
        <f t="shared" si="657"/>
        <v>0</v>
      </c>
      <c r="V1172" s="31">
        <f t="shared" si="658"/>
        <v>0</v>
      </c>
      <c r="W1172" s="36">
        <f t="shared" si="659"/>
        <v>0</v>
      </c>
      <c r="X1172" s="46">
        <v>0.90525584068325349</v>
      </c>
      <c r="Y1172">
        <v>0.7323449630936959</v>
      </c>
      <c r="Z1172" s="38">
        <v>1.1049866863756583</v>
      </c>
    </row>
    <row r="1173" spans="2:26">
      <c r="B1173" s="6">
        <v>1919</v>
      </c>
      <c r="Q1173" s="90"/>
      <c r="R1173" s="33">
        <f t="shared" si="654"/>
        <v>0</v>
      </c>
      <c r="S1173" s="32">
        <f t="shared" si="655"/>
        <v>0</v>
      </c>
      <c r="T1173" s="32">
        <f t="shared" si="656"/>
        <v>0</v>
      </c>
      <c r="U1173" s="31">
        <f t="shared" si="657"/>
        <v>0</v>
      </c>
      <c r="V1173" s="31">
        <f t="shared" si="658"/>
        <v>0</v>
      </c>
      <c r="W1173" s="36">
        <f t="shared" si="659"/>
        <v>0</v>
      </c>
      <c r="X1173" s="46">
        <v>0.90295812946435794</v>
      </c>
      <c r="Y1173">
        <v>0.73876310423908598</v>
      </c>
      <c r="Z1173" s="38">
        <v>1.5447475388595528</v>
      </c>
    </row>
    <row r="1174" spans="2:26">
      <c r="B1174" s="6">
        <v>1920</v>
      </c>
      <c r="Q1174" s="90"/>
      <c r="R1174" s="33">
        <f t="shared" si="654"/>
        <v>0</v>
      </c>
      <c r="S1174" s="32">
        <f t="shared" si="655"/>
        <v>0</v>
      </c>
      <c r="T1174" s="32">
        <f t="shared" si="656"/>
        <v>0</v>
      </c>
      <c r="U1174" s="31">
        <f t="shared" si="657"/>
        <v>0</v>
      </c>
      <c r="V1174" s="31">
        <f t="shared" si="658"/>
        <v>0</v>
      </c>
      <c r="W1174" s="36">
        <f t="shared" si="659"/>
        <v>0</v>
      </c>
      <c r="X1174" s="46">
        <v>0.90673996281518188</v>
      </c>
      <c r="Y1174">
        <v>0.74010240322708909</v>
      </c>
      <c r="Z1174" s="38">
        <v>1.8801527439944632</v>
      </c>
    </row>
    <row r="1175" spans="2:26">
      <c r="B1175" s="6">
        <v>1921</v>
      </c>
      <c r="Q1175" s="90"/>
      <c r="R1175" s="33">
        <f t="shared" si="654"/>
        <v>0</v>
      </c>
      <c r="S1175" s="32">
        <f t="shared" si="655"/>
        <v>0</v>
      </c>
      <c r="T1175" s="32">
        <f t="shared" si="656"/>
        <v>0</v>
      </c>
      <c r="U1175" s="31">
        <f t="shared" si="657"/>
        <v>0</v>
      </c>
      <c r="V1175" s="31">
        <f t="shared" si="658"/>
        <v>0</v>
      </c>
      <c r="W1175" s="36">
        <f t="shared" si="659"/>
        <v>0</v>
      </c>
      <c r="X1175" s="46">
        <v>0.90674808016290898</v>
      </c>
      <c r="Y1175">
        <v>0.74066812399731241</v>
      </c>
      <c r="Z1175" s="38">
        <v>1.4863049203994123</v>
      </c>
    </row>
    <row r="1176" spans="2:26">
      <c r="B1176" s="6">
        <v>1922</v>
      </c>
      <c r="Q1176" s="90"/>
      <c r="R1176" s="33">
        <f t="shared" si="654"/>
        <v>0</v>
      </c>
      <c r="S1176" s="32">
        <f t="shared" si="655"/>
        <v>0</v>
      </c>
      <c r="T1176" s="32">
        <f t="shared" si="656"/>
        <v>0</v>
      </c>
      <c r="U1176" s="31">
        <f t="shared" si="657"/>
        <v>0</v>
      </c>
      <c r="V1176" s="31">
        <f t="shared" si="658"/>
        <v>0</v>
      </c>
      <c r="W1176" s="36">
        <f t="shared" si="659"/>
        <v>0</v>
      </c>
      <c r="X1176" s="46">
        <v>0.90636132884829712</v>
      </c>
      <c r="Y1176">
        <v>0.73801060970633348</v>
      </c>
      <c r="Z1176" s="38">
        <v>1.5268032147053365</v>
      </c>
    </row>
    <row r="1177" spans="2:26">
      <c r="B1177" s="6">
        <v>1923</v>
      </c>
      <c r="Q1177" s="90"/>
      <c r="R1177" s="33">
        <f t="shared" si="654"/>
        <v>0</v>
      </c>
      <c r="S1177" s="32">
        <f t="shared" si="655"/>
        <v>0</v>
      </c>
      <c r="T1177" s="32">
        <f t="shared" si="656"/>
        <v>0</v>
      </c>
      <c r="U1177" s="31">
        <f t="shared" si="657"/>
        <v>0</v>
      </c>
      <c r="V1177" s="31">
        <f t="shared" si="658"/>
        <v>0</v>
      </c>
      <c r="W1177" s="36">
        <f t="shared" si="659"/>
        <v>0</v>
      </c>
      <c r="X1177" s="46">
        <v>0.90754013878098172</v>
      </c>
      <c r="Y1177">
        <v>0.73756502341007268</v>
      </c>
      <c r="Z1177" s="38">
        <v>1.320771013332976</v>
      </c>
    </row>
    <row r="1178" spans="2:26">
      <c r="B1178" s="6">
        <v>1924</v>
      </c>
      <c r="Q1178" s="90"/>
      <c r="R1178" s="33">
        <f t="shared" si="654"/>
        <v>0</v>
      </c>
      <c r="S1178" s="32">
        <f t="shared" si="655"/>
        <v>0</v>
      </c>
      <c r="T1178" s="32">
        <f t="shared" si="656"/>
        <v>0</v>
      </c>
      <c r="U1178" s="31">
        <f t="shared" si="657"/>
        <v>0</v>
      </c>
      <c r="V1178" s="31">
        <f t="shared" si="658"/>
        <v>0</v>
      </c>
      <c r="W1178" s="36">
        <f t="shared" si="659"/>
        <v>0</v>
      </c>
      <c r="X1178" s="46">
        <v>0.9076494407492548</v>
      </c>
      <c r="Y1178">
        <v>0.74122885720114939</v>
      </c>
      <c r="Z1178" s="38">
        <v>1.2710060528591232</v>
      </c>
    </row>
    <row r="1179" spans="2:26">
      <c r="B1179" s="6">
        <v>1925</v>
      </c>
      <c r="Q1179" s="90"/>
      <c r="R1179" s="33">
        <f t="shared" si="654"/>
        <v>0</v>
      </c>
      <c r="S1179" s="32">
        <f t="shared" si="655"/>
        <v>0</v>
      </c>
      <c r="T1179" s="32">
        <f t="shared" si="656"/>
        <v>0</v>
      </c>
      <c r="U1179" s="31">
        <f t="shared" si="657"/>
        <v>0</v>
      </c>
      <c r="V1179" s="31">
        <f t="shared" si="658"/>
        <v>0</v>
      </c>
      <c r="W1179" s="36">
        <f t="shared" si="659"/>
        <v>0</v>
      </c>
      <c r="X1179" s="46">
        <v>0.90848046995534171</v>
      </c>
      <c r="Y1179">
        <v>0.73909790450017177</v>
      </c>
      <c r="Z1179" s="38">
        <v>1.3019376458206051</v>
      </c>
    </row>
    <row r="1180" spans="2:26">
      <c r="B1180" s="6">
        <v>1926</v>
      </c>
      <c r="Q1180" s="90"/>
      <c r="R1180" s="33">
        <f t="shared" si="654"/>
        <v>0</v>
      </c>
      <c r="S1180" s="32">
        <f t="shared" si="655"/>
        <v>0</v>
      </c>
      <c r="T1180" s="32">
        <f t="shared" si="656"/>
        <v>0</v>
      </c>
      <c r="U1180" s="31">
        <f t="shared" si="657"/>
        <v>0</v>
      </c>
      <c r="V1180" s="31">
        <f t="shared" si="658"/>
        <v>0</v>
      </c>
      <c r="W1180" s="36">
        <f t="shared" si="659"/>
        <v>0</v>
      </c>
      <c r="X1180" s="46">
        <v>0.9084325089932902</v>
      </c>
      <c r="Y1180">
        <v>0.73884641719166577</v>
      </c>
      <c r="Z1180" s="38">
        <v>1.1329959055579617</v>
      </c>
    </row>
    <row r="1181" spans="2:26">
      <c r="B1181" s="6">
        <v>1927</v>
      </c>
      <c r="Q1181" s="90"/>
      <c r="R1181" s="33">
        <f t="shared" si="654"/>
        <v>0</v>
      </c>
      <c r="S1181" s="32">
        <f t="shared" si="655"/>
        <v>0</v>
      </c>
      <c r="T1181" s="32">
        <f t="shared" si="656"/>
        <v>0</v>
      </c>
      <c r="U1181" s="31">
        <f t="shared" si="657"/>
        <v>0</v>
      </c>
      <c r="V1181" s="31">
        <f t="shared" si="658"/>
        <v>0</v>
      </c>
      <c r="W1181" s="36">
        <f t="shared" si="659"/>
        <v>0</v>
      </c>
      <c r="X1181" s="46">
        <v>0.90863329076941302</v>
      </c>
      <c r="Y1181">
        <v>0.73911192769872525</v>
      </c>
      <c r="Z1181" s="38">
        <v>1.3001329483836557</v>
      </c>
    </row>
    <row r="1182" spans="2:26">
      <c r="B1182" s="6">
        <v>1928</v>
      </c>
      <c r="Q1182" s="90"/>
      <c r="R1182" s="33">
        <f t="shared" si="654"/>
        <v>0</v>
      </c>
      <c r="S1182" s="32">
        <f t="shared" si="655"/>
        <v>0</v>
      </c>
      <c r="T1182" s="32">
        <f t="shared" si="656"/>
        <v>0</v>
      </c>
      <c r="U1182" s="31">
        <f t="shared" si="657"/>
        <v>0</v>
      </c>
      <c r="V1182" s="31">
        <f t="shared" si="658"/>
        <v>0</v>
      </c>
      <c r="W1182" s="36">
        <f t="shared" si="659"/>
        <v>0</v>
      </c>
      <c r="X1182" s="46">
        <v>0.90867363084272568</v>
      </c>
      <c r="Y1182">
        <v>0.73780829350233235</v>
      </c>
      <c r="Z1182" s="38">
        <v>1.2631916595978265</v>
      </c>
    </row>
    <row r="1183" spans="2:26">
      <c r="B1183" s="6">
        <v>1929</v>
      </c>
      <c r="Q1183" s="90"/>
      <c r="R1183" s="33">
        <f t="shared" si="654"/>
        <v>0</v>
      </c>
      <c r="S1183" s="32">
        <f t="shared" si="655"/>
        <v>0</v>
      </c>
      <c r="T1183" s="32">
        <f t="shared" si="656"/>
        <v>0</v>
      </c>
      <c r="U1183" s="31">
        <f t="shared" si="657"/>
        <v>0</v>
      </c>
      <c r="V1183" s="31">
        <f t="shared" si="658"/>
        <v>0</v>
      </c>
      <c r="W1183" s="36">
        <f t="shared" si="659"/>
        <v>0</v>
      </c>
      <c r="X1183" s="46">
        <v>0.90906403183454554</v>
      </c>
      <c r="Y1183">
        <v>0.73610094647916835</v>
      </c>
      <c r="Z1183" s="38">
        <v>1.2875358503503007</v>
      </c>
    </row>
    <row r="1184" spans="2:26">
      <c r="B1184" s="6">
        <v>1930</v>
      </c>
      <c r="Q1184" s="90"/>
      <c r="R1184" s="33">
        <f t="shared" si="654"/>
        <v>0</v>
      </c>
      <c r="S1184" s="32">
        <f t="shared" si="655"/>
        <v>0</v>
      </c>
      <c r="T1184" s="32">
        <f t="shared" si="656"/>
        <v>0</v>
      </c>
      <c r="U1184" s="31">
        <f t="shared" si="657"/>
        <v>0</v>
      </c>
      <c r="V1184" s="31">
        <f t="shared" si="658"/>
        <v>0</v>
      </c>
      <c r="W1184" s="36">
        <f t="shared" si="659"/>
        <v>0</v>
      </c>
      <c r="X1184" s="46">
        <v>0.91013912387920504</v>
      </c>
      <c r="Y1184">
        <v>0.73186226503606222</v>
      </c>
      <c r="Z1184" s="38">
        <v>1.2354000853908533</v>
      </c>
    </row>
    <row r="1185" spans="2:26">
      <c r="B1185" s="6">
        <v>1931</v>
      </c>
      <c r="Q1185" s="90"/>
      <c r="R1185" s="33">
        <f t="shared" si="654"/>
        <v>0</v>
      </c>
      <c r="S1185" s="32">
        <f t="shared" si="655"/>
        <v>0</v>
      </c>
      <c r="T1185" s="32">
        <f t="shared" si="656"/>
        <v>0</v>
      </c>
      <c r="U1185" s="31">
        <f t="shared" si="657"/>
        <v>0</v>
      </c>
      <c r="V1185" s="31">
        <f t="shared" si="658"/>
        <v>0</v>
      </c>
      <c r="W1185" s="36">
        <f t="shared" si="659"/>
        <v>0</v>
      </c>
      <c r="X1185" s="46">
        <v>0.91053676311548615</v>
      </c>
      <c r="Y1185">
        <v>0.72962362995941288</v>
      </c>
      <c r="Z1185" s="38">
        <v>1.0334601721723666</v>
      </c>
    </row>
    <row r="1186" spans="2:26">
      <c r="B1186" s="6">
        <v>1932</v>
      </c>
      <c r="Q1186" s="89">
        <f t="shared" ref="Q1186:Q1193" si="660">SUM(D1186:P1186)</f>
        <v>0</v>
      </c>
      <c r="R1186" s="33">
        <f t="shared" si="654"/>
        <v>0</v>
      </c>
      <c r="S1186" s="32">
        <f t="shared" si="655"/>
        <v>0</v>
      </c>
      <c r="T1186" s="32">
        <f t="shared" si="656"/>
        <v>0</v>
      </c>
      <c r="U1186" s="31">
        <f t="shared" si="657"/>
        <v>0</v>
      </c>
      <c r="V1186" s="31">
        <f t="shared" si="658"/>
        <v>0</v>
      </c>
      <c r="W1186" s="36">
        <f t="shared" si="659"/>
        <v>0</v>
      </c>
      <c r="X1186" s="46">
        <v>0.91158456071545435</v>
      </c>
      <c r="Y1186">
        <v>0.73107075463145699</v>
      </c>
      <c r="Z1186" s="38">
        <v>0.918367094636798</v>
      </c>
    </row>
    <row r="1187" spans="2:26">
      <c r="B1187" s="6">
        <v>1933</v>
      </c>
      <c r="C1187">
        <v>32.363</v>
      </c>
      <c r="D1187">
        <v>2.5</v>
      </c>
      <c r="F1187">
        <v>0.9</v>
      </c>
      <c r="H1187">
        <v>0.5</v>
      </c>
      <c r="I1187">
        <v>2.8</v>
      </c>
      <c r="J1187">
        <v>9</v>
      </c>
      <c r="N1187">
        <v>13.4</v>
      </c>
      <c r="O1187">
        <v>2.9</v>
      </c>
      <c r="Q1187" s="89">
        <f t="shared" si="660"/>
        <v>32</v>
      </c>
      <c r="R1187" s="33">
        <f t="shared" si="654"/>
        <v>25.266886440755918</v>
      </c>
      <c r="S1187" s="32">
        <f t="shared" si="655"/>
        <v>2.2812172592906474</v>
      </c>
      <c r="T1187" s="32">
        <f t="shared" si="656"/>
        <v>9.7856691814652716</v>
      </c>
      <c r="U1187" s="31">
        <f t="shared" si="657"/>
        <v>7.0961135592440812</v>
      </c>
      <c r="V1187" s="31">
        <f t="shared" si="658"/>
        <v>0.21878274070935255</v>
      </c>
      <c r="W1187" s="36">
        <f t="shared" si="659"/>
        <v>3.6143308185347287</v>
      </c>
      <c r="X1187" s="46">
        <v>0.91248690371625896</v>
      </c>
      <c r="Y1187">
        <v>0.73027381951233372</v>
      </c>
      <c r="Z1187" s="38">
        <v>0.91838206847484538</v>
      </c>
    </row>
    <row r="1188" spans="2:26">
      <c r="B1188" s="6">
        <v>1934</v>
      </c>
      <c r="C1188">
        <v>26.056000000000001</v>
      </c>
      <c r="D1188">
        <v>2.5</v>
      </c>
      <c r="E1188">
        <v>0.7</v>
      </c>
      <c r="F1188">
        <v>0.8</v>
      </c>
      <c r="H1188">
        <v>0.4</v>
      </c>
      <c r="I1188">
        <v>5.7</v>
      </c>
      <c r="J1188">
        <v>2.2000000000000002</v>
      </c>
      <c r="M1188">
        <v>0.2</v>
      </c>
      <c r="N1188">
        <v>12.5</v>
      </c>
      <c r="O1188">
        <v>2.4</v>
      </c>
      <c r="Q1188" s="89">
        <f t="shared" si="660"/>
        <v>27.4</v>
      </c>
      <c r="R1188" s="33">
        <f t="shared" si="654"/>
        <v>21.237008043092626</v>
      </c>
      <c r="S1188" s="32">
        <f t="shared" si="655"/>
        <v>2.2840242333296246</v>
      </c>
      <c r="T1188" s="32">
        <f t="shared" si="656"/>
        <v>9.1529838097630005</v>
      </c>
      <c r="U1188" s="31">
        <f t="shared" si="657"/>
        <v>4.8189919569073751</v>
      </c>
      <c r="V1188" s="31">
        <f t="shared" si="658"/>
        <v>0.21597576667037544</v>
      </c>
      <c r="W1188" s="36">
        <f t="shared" si="659"/>
        <v>3.3470161902369995</v>
      </c>
      <c r="X1188" s="46">
        <v>0.91360969333184983</v>
      </c>
      <c r="Y1188">
        <v>0.73223870478104003</v>
      </c>
      <c r="Z1188" s="38">
        <v>0.9400677156460554</v>
      </c>
    </row>
    <row r="1189" spans="2:26">
      <c r="B1189" s="6">
        <v>1935</v>
      </c>
      <c r="C1189">
        <v>42.6</v>
      </c>
      <c r="D1189">
        <v>2.6</v>
      </c>
      <c r="E1189">
        <v>1.3</v>
      </c>
      <c r="F1189">
        <v>0.5</v>
      </c>
      <c r="H1189">
        <v>0.7</v>
      </c>
      <c r="I1189">
        <v>7.9</v>
      </c>
      <c r="J1189">
        <v>7.3</v>
      </c>
      <c r="K1189">
        <v>2.2000000000000002</v>
      </c>
      <c r="N1189">
        <v>17.3</v>
      </c>
      <c r="O1189">
        <v>2.4</v>
      </c>
      <c r="Q1189" s="89">
        <f t="shared" si="660"/>
        <v>42.199999999999996</v>
      </c>
      <c r="R1189" s="33">
        <f t="shared" si="654"/>
        <v>32.766488604263799</v>
      </c>
      <c r="S1189" s="32">
        <f t="shared" si="655"/>
        <v>2.3805059331150749</v>
      </c>
      <c r="T1189" s="32">
        <f t="shared" si="656"/>
        <v>12.685982671148725</v>
      </c>
      <c r="U1189" s="31">
        <f t="shared" si="657"/>
        <v>9.8335113957362026</v>
      </c>
      <c r="V1189" s="31">
        <f t="shared" si="658"/>
        <v>0.21949406688492523</v>
      </c>
      <c r="W1189" s="36">
        <f t="shared" si="659"/>
        <v>4.6140173288512756</v>
      </c>
      <c r="X1189" s="46">
        <v>0.9155792050442596</v>
      </c>
      <c r="Y1189">
        <v>0.73329379602015754</v>
      </c>
      <c r="Z1189" s="38">
        <v>1</v>
      </c>
    </row>
    <row r="1190" spans="2:26">
      <c r="B1190" s="6">
        <v>1936</v>
      </c>
      <c r="C1190">
        <v>60.86</v>
      </c>
      <c r="D1190">
        <v>6.4</v>
      </c>
      <c r="E1190">
        <v>11</v>
      </c>
      <c r="F1190">
        <v>2.1</v>
      </c>
      <c r="G1190">
        <v>8.4</v>
      </c>
      <c r="H1190">
        <v>0.2</v>
      </c>
      <c r="I1190">
        <v>14.3</v>
      </c>
      <c r="J1190">
        <v>12</v>
      </c>
      <c r="K1190">
        <v>2.4</v>
      </c>
      <c r="N1190">
        <v>2.1</v>
      </c>
      <c r="O1190">
        <v>1.4</v>
      </c>
      <c r="Q1190" s="89">
        <f t="shared" si="660"/>
        <v>60.3</v>
      </c>
      <c r="R1190" s="33">
        <f t="shared" si="654"/>
        <v>55.41540741422741</v>
      </c>
      <c r="S1190" s="32">
        <f t="shared" si="655"/>
        <v>5.8744017316920649</v>
      </c>
      <c r="T1190" s="32">
        <f t="shared" si="656"/>
        <v>1.5410056825353435</v>
      </c>
      <c r="U1190" s="31">
        <f t="shared" si="657"/>
        <v>5.4445925857725896</v>
      </c>
      <c r="V1190" s="31">
        <f t="shared" si="658"/>
        <v>0.52559826830793543</v>
      </c>
      <c r="W1190" s="36">
        <f t="shared" si="659"/>
        <v>0.55899431746465655</v>
      </c>
      <c r="X1190" s="46">
        <v>0.91787527057688512</v>
      </c>
      <c r="Y1190">
        <v>0.73381222977873495</v>
      </c>
      <c r="Z1190" s="38">
        <v>1.0386322320998254</v>
      </c>
    </row>
    <row r="1191" spans="2:26">
      <c r="B1191" s="6">
        <v>1937</v>
      </c>
      <c r="C1191">
        <v>162.80000000000001</v>
      </c>
      <c r="D1191">
        <v>3.8</v>
      </c>
      <c r="E1191">
        <v>44.6</v>
      </c>
      <c r="F1191">
        <v>0.8</v>
      </c>
      <c r="G1191">
        <v>0.4</v>
      </c>
      <c r="H1191">
        <v>4.4000000000000004</v>
      </c>
      <c r="I1191">
        <v>1.2</v>
      </c>
      <c r="J1191">
        <v>36.9</v>
      </c>
      <c r="K1191">
        <v>13.9</v>
      </c>
      <c r="L1191">
        <v>2.4</v>
      </c>
      <c r="O1191">
        <v>53.3</v>
      </c>
      <c r="P1191">
        <v>1.2</v>
      </c>
      <c r="Q1191" s="89">
        <f t="shared" si="660"/>
        <v>162.89999999999998</v>
      </c>
      <c r="R1191" s="33">
        <f t="shared" si="654"/>
        <v>91.789369175958626</v>
      </c>
      <c r="S1191" s="32">
        <f t="shared" si="655"/>
        <v>3.4893691759586352</v>
      </c>
      <c r="T1191" s="32">
        <f t="shared" si="656"/>
        <v>0</v>
      </c>
      <c r="U1191" s="31">
        <f t="shared" si="657"/>
        <v>71.010630824041385</v>
      </c>
      <c r="V1191" s="31">
        <f t="shared" si="658"/>
        <v>0.31063082404136466</v>
      </c>
      <c r="W1191" s="36">
        <f t="shared" si="659"/>
        <v>0</v>
      </c>
      <c r="X1191" s="46">
        <v>0.91825504630490407</v>
      </c>
      <c r="Y1191">
        <v>0.73411785885663994</v>
      </c>
      <c r="Z1191" s="38">
        <v>1.2424171719599746</v>
      </c>
    </row>
    <row r="1192" spans="2:26">
      <c r="B1192" s="6">
        <v>1938</v>
      </c>
      <c r="C1192">
        <v>156.51300000000001</v>
      </c>
      <c r="D1192">
        <v>1.5</v>
      </c>
      <c r="E1192">
        <v>0.4</v>
      </c>
      <c r="F1192">
        <v>1.4</v>
      </c>
      <c r="G1192">
        <v>5.6</v>
      </c>
      <c r="H1192">
        <v>1.4</v>
      </c>
      <c r="I1192">
        <v>19.2</v>
      </c>
      <c r="J1192">
        <v>3.3</v>
      </c>
      <c r="K1192">
        <v>110</v>
      </c>
      <c r="N1192">
        <v>11.7</v>
      </c>
      <c r="O1192">
        <v>1.5</v>
      </c>
      <c r="Q1192" s="89">
        <f t="shared" si="660"/>
        <v>156</v>
      </c>
      <c r="R1192" s="33">
        <f t="shared" si="654"/>
        <v>41.327903097612513</v>
      </c>
      <c r="S1192" s="32">
        <f t="shared" si="655"/>
        <v>1.3782801146103594</v>
      </c>
      <c r="T1192" s="32">
        <f t="shared" si="656"/>
        <v>8.6496229830021552</v>
      </c>
      <c r="U1192" s="31">
        <f t="shared" si="657"/>
        <v>115.1850969023875</v>
      </c>
      <c r="V1192" s="31">
        <f t="shared" si="658"/>
        <v>0.12171988538964063</v>
      </c>
      <c r="W1192" s="36">
        <f t="shared" si="659"/>
        <v>3.0503770169978441</v>
      </c>
      <c r="X1192" s="46">
        <v>0.91885340974023955</v>
      </c>
      <c r="Y1192">
        <v>0.73928401564120982</v>
      </c>
      <c r="Z1192" s="38">
        <v>1.435213253748026</v>
      </c>
    </row>
    <row r="1193" spans="2:26">
      <c r="B1193" s="6">
        <v>1939</v>
      </c>
      <c r="C1193">
        <v>227.46199999999999</v>
      </c>
      <c r="D1193">
        <v>10.8</v>
      </c>
      <c r="E1193">
        <v>9</v>
      </c>
      <c r="G1193">
        <v>2.2000000000000002</v>
      </c>
      <c r="H1193">
        <v>0.5</v>
      </c>
      <c r="I1193">
        <v>18.7</v>
      </c>
      <c r="J1193">
        <v>0.6</v>
      </c>
      <c r="K1193">
        <v>155.19999999999999</v>
      </c>
      <c r="N1193">
        <v>26.9</v>
      </c>
      <c r="O1193">
        <v>2.9</v>
      </c>
      <c r="Q1193" s="89">
        <f t="shared" si="660"/>
        <v>226.8</v>
      </c>
      <c r="R1193" s="33">
        <f t="shared" si="654"/>
        <v>60.883744625639508</v>
      </c>
      <c r="S1193" s="32">
        <f t="shared" si="655"/>
        <v>9.9386652936638686</v>
      </c>
      <c r="T1193" s="32">
        <f t="shared" si="656"/>
        <v>19.945079331975641</v>
      </c>
      <c r="U1193" s="31">
        <f t="shared" si="657"/>
        <v>166.57825537436048</v>
      </c>
      <c r="V1193" s="31">
        <f t="shared" si="658"/>
        <v>0.86133470633613207</v>
      </c>
      <c r="W1193" s="36">
        <f t="shared" si="659"/>
        <v>6.9549206680243572</v>
      </c>
      <c r="X1193" s="46">
        <v>0.92024678645035807</v>
      </c>
      <c r="Y1193">
        <v>0.74145276327046994</v>
      </c>
      <c r="Z1193" s="38">
        <v>1.7944677700994704</v>
      </c>
    </row>
    <row r="1194" spans="2:26">
      <c r="B1194" s="6">
        <v>1940</v>
      </c>
      <c r="C1194">
        <v>360.72899999999998</v>
      </c>
      <c r="D1194">
        <v>14.2</v>
      </c>
      <c r="E1194">
        <v>18.3</v>
      </c>
      <c r="F1194">
        <v>0.5</v>
      </c>
      <c r="G1194">
        <v>10.7</v>
      </c>
      <c r="H1194">
        <v>1</v>
      </c>
      <c r="I1194">
        <v>43.9</v>
      </c>
      <c r="J1194">
        <v>11.9</v>
      </c>
      <c r="K1194">
        <v>13.3</v>
      </c>
      <c r="N1194">
        <v>241.5</v>
      </c>
      <c r="O1194">
        <v>4.9000000000000004</v>
      </c>
      <c r="Q1194" s="89">
        <f>SUM(D1194:P1194)</f>
        <v>360.2</v>
      </c>
      <c r="R1194" s="33">
        <f t="shared" si="654"/>
        <v>277.54114154190353</v>
      </c>
      <c r="S1194" s="32">
        <f t="shared" si="655"/>
        <v>11.385022543770564</v>
      </c>
      <c r="T1194" s="32">
        <f t="shared" si="656"/>
        <v>179.85611899813296</v>
      </c>
      <c r="U1194" s="31">
        <f t="shared" si="657"/>
        <v>83.187858458096457</v>
      </c>
      <c r="V1194" s="31">
        <f t="shared" si="658"/>
        <v>2.8149774562294354</v>
      </c>
      <c r="W1194" s="36">
        <f t="shared" si="659"/>
        <v>61.643881001867044</v>
      </c>
      <c r="X1194">
        <v>0.80176215096975811</v>
      </c>
      <c r="Y1194">
        <v>0.744745834360799</v>
      </c>
      <c r="Z1194" s="38">
        <v>2.1471327688362272</v>
      </c>
    </row>
    <row r="1195" spans="2:26">
      <c r="B1195" s="28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84"/>
      <c r="R1195" s="30"/>
      <c r="S1195" s="30"/>
      <c r="T1195" s="30"/>
      <c r="U1195" s="30"/>
      <c r="V1195" s="30"/>
      <c r="W1195" s="30"/>
      <c r="X1195">
        <v>8.0196009623455897E-2</v>
      </c>
    </row>
    <row r="1196" spans="2:26">
      <c r="B1196" s="6">
        <v>1955</v>
      </c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83"/>
      <c r="R1196" s="10"/>
      <c r="S1196" s="10"/>
      <c r="T1196" s="10"/>
      <c r="U1196" s="10"/>
      <c r="V1196" s="10"/>
      <c r="W1196" s="10"/>
      <c r="X1196">
        <v>7.5696824393495427E-2</v>
      </c>
    </row>
    <row r="1197" spans="2:26">
      <c r="B1197" s="6">
        <v>1956</v>
      </c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83"/>
      <c r="R1197" s="10"/>
      <c r="S1197" s="10"/>
      <c r="T1197" s="10"/>
      <c r="U1197" s="10"/>
      <c r="V1197" s="10"/>
      <c r="W1197" s="10"/>
    </row>
    <row r="1198" spans="2:26">
      <c r="B1198" s="6">
        <v>1957</v>
      </c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83"/>
      <c r="R1198" s="10"/>
      <c r="S1198" s="10"/>
      <c r="T1198" s="10"/>
      <c r="U1198" s="10"/>
      <c r="V1198" s="10"/>
      <c r="W1198" s="10"/>
    </row>
    <row r="1199" spans="2:26">
      <c r="B1199" s="6">
        <v>1958</v>
      </c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83"/>
      <c r="R1199" s="10"/>
      <c r="S1199" s="10"/>
      <c r="T1199" s="10"/>
      <c r="U1199" s="10"/>
      <c r="V1199" s="10"/>
      <c r="W1199" s="10"/>
    </row>
    <row r="1200" spans="2:26">
      <c r="B1200" s="6">
        <v>1958</v>
      </c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83"/>
      <c r="R1200" s="10"/>
      <c r="S1200" s="10"/>
      <c r="T1200" s="10"/>
      <c r="U1200" s="10"/>
      <c r="V1200" s="10"/>
      <c r="W1200" s="10"/>
    </row>
    <row r="1201" spans="1:26">
      <c r="B1201" s="7">
        <v>1960</v>
      </c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85"/>
      <c r="R1201" s="11"/>
      <c r="S1201" s="11"/>
      <c r="T1201" s="11"/>
      <c r="U1201" s="11"/>
      <c r="V1201" s="11"/>
      <c r="W1201" s="11"/>
    </row>
    <row r="1212" spans="1:26">
      <c r="B1212" t="s">
        <v>147</v>
      </c>
      <c r="C1212" t="s">
        <v>164</v>
      </c>
      <c r="E1212" s="106" t="s">
        <v>95</v>
      </c>
      <c r="F1212" s="38"/>
      <c r="G1212" s="38" t="s">
        <v>105</v>
      </c>
      <c r="I1212" t="s">
        <v>47</v>
      </c>
    </row>
    <row r="1213" spans="1:26">
      <c r="B1213" s="13"/>
      <c r="C1213" s="82" t="s">
        <v>49</v>
      </c>
      <c r="D1213" s="82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82"/>
      <c r="R1213" s="13" t="s">
        <v>55</v>
      </c>
      <c r="S1213" s="14"/>
      <c r="T1213" s="15"/>
      <c r="U1213" s="14" t="s">
        <v>56</v>
      </c>
      <c r="V1213" s="14"/>
      <c r="W1213" s="15"/>
    </row>
    <row r="1214" spans="1:26">
      <c r="A1214" s="37"/>
      <c r="B1214" s="1"/>
      <c r="C1214" s="28" t="s">
        <v>14</v>
      </c>
      <c r="D1214" s="28" t="s">
        <v>0</v>
      </c>
      <c r="E1214" s="1" t="s">
        <v>1</v>
      </c>
      <c r="F1214" s="1" t="s">
        <v>2</v>
      </c>
      <c r="G1214" s="1" t="s">
        <v>3</v>
      </c>
      <c r="H1214" s="1" t="s">
        <v>4</v>
      </c>
      <c r="I1214" s="1" t="s">
        <v>5</v>
      </c>
      <c r="J1214" s="1" t="s">
        <v>6</v>
      </c>
      <c r="K1214" s="1" t="s">
        <v>7</v>
      </c>
      <c r="L1214" s="1" t="s">
        <v>8</v>
      </c>
      <c r="M1214" s="1" t="s">
        <v>9</v>
      </c>
      <c r="N1214" s="1" t="s">
        <v>10</v>
      </c>
      <c r="O1214" s="1" t="s">
        <v>11</v>
      </c>
      <c r="P1214" s="1" t="s">
        <v>12</v>
      </c>
      <c r="Q1214" s="28"/>
      <c r="R1214" s="8" t="s">
        <v>13</v>
      </c>
      <c r="S1214" s="8" t="s">
        <v>50</v>
      </c>
      <c r="T1214" s="8" t="s">
        <v>51</v>
      </c>
      <c r="U1214" s="8" t="s">
        <v>52</v>
      </c>
      <c r="V1214" s="8" t="s">
        <v>53</v>
      </c>
      <c r="W1214" s="8" t="s">
        <v>54</v>
      </c>
    </row>
    <row r="1215" spans="1:26">
      <c r="B1215" s="5">
        <v>1911</v>
      </c>
      <c r="Q1215" s="90"/>
      <c r="R1215" s="33">
        <f t="shared" ref="R1215:R1244" si="661">SUM(E1215:J1215)+S1215+T1215</f>
        <v>0</v>
      </c>
      <c r="S1215" s="32">
        <f t="shared" ref="S1215:S1244" si="662">D1215*$X1215</f>
        <v>0</v>
      </c>
      <c r="T1215" s="32">
        <f t="shared" ref="T1215:T1244" si="663">N1215*$Y1215</f>
        <v>0</v>
      </c>
      <c r="U1215" s="31">
        <f t="shared" ref="U1215:U1244" si="664">C1215-R1215</f>
        <v>0</v>
      </c>
      <c r="V1215" s="31">
        <f t="shared" ref="V1215:V1244" si="665">D1215-S1215</f>
        <v>0</v>
      </c>
      <c r="W1215" s="36">
        <f t="shared" ref="W1215:W1244" si="666">N1215-T1215</f>
        <v>0</v>
      </c>
      <c r="X1215" s="34">
        <v>0.90314241051745558</v>
      </c>
      <c r="Y1215" s="34">
        <v>0.7333034807309261</v>
      </c>
      <c r="Z1215" s="38">
        <v>0.55587714915230824</v>
      </c>
    </row>
    <row r="1216" spans="1:26">
      <c r="B1216" s="6">
        <v>1912</v>
      </c>
      <c r="Q1216" s="90"/>
      <c r="R1216" s="33">
        <f t="shared" si="661"/>
        <v>0</v>
      </c>
      <c r="S1216" s="32">
        <f t="shared" si="662"/>
        <v>0</v>
      </c>
      <c r="T1216" s="32">
        <f t="shared" si="663"/>
        <v>0</v>
      </c>
      <c r="U1216" s="31">
        <f t="shared" si="664"/>
        <v>0</v>
      </c>
      <c r="V1216" s="31">
        <f t="shared" si="665"/>
        <v>0</v>
      </c>
      <c r="W1216" s="36">
        <f t="shared" si="666"/>
        <v>0</v>
      </c>
      <c r="X1216" s="34">
        <v>0.90314241051745558</v>
      </c>
      <c r="Y1216" s="34">
        <v>0.7333034807309261</v>
      </c>
      <c r="Z1216" s="38">
        <v>0.63442790535518445</v>
      </c>
    </row>
    <row r="1217" spans="2:26">
      <c r="B1217" s="6">
        <v>1913</v>
      </c>
      <c r="Q1217" s="90"/>
      <c r="R1217" s="33">
        <f t="shared" si="661"/>
        <v>0</v>
      </c>
      <c r="S1217" s="32">
        <f t="shared" si="662"/>
        <v>0</v>
      </c>
      <c r="T1217" s="32">
        <f t="shared" si="663"/>
        <v>0</v>
      </c>
      <c r="U1217" s="31">
        <f t="shared" si="664"/>
        <v>0</v>
      </c>
      <c r="V1217" s="31">
        <f t="shared" si="665"/>
        <v>0</v>
      </c>
      <c r="W1217" s="36">
        <f t="shared" si="666"/>
        <v>0</v>
      </c>
      <c r="X1217" s="34">
        <v>0.90314241051745558</v>
      </c>
      <c r="Y1217" s="34">
        <v>0.7333034807309261</v>
      </c>
      <c r="Z1217" s="38">
        <v>0.63773837527238131</v>
      </c>
    </row>
    <row r="1218" spans="2:26">
      <c r="B1218" s="6">
        <v>1914</v>
      </c>
      <c r="Q1218" s="90"/>
      <c r="R1218" s="33">
        <f t="shared" si="661"/>
        <v>0</v>
      </c>
      <c r="S1218" s="32">
        <f t="shared" si="662"/>
        <v>0</v>
      </c>
      <c r="T1218" s="32">
        <f t="shared" si="663"/>
        <v>0</v>
      </c>
      <c r="U1218" s="31">
        <f t="shared" si="664"/>
        <v>0</v>
      </c>
      <c r="V1218" s="31">
        <f t="shared" si="665"/>
        <v>0</v>
      </c>
      <c r="W1218" s="36">
        <f t="shared" si="666"/>
        <v>0</v>
      </c>
      <c r="X1218" s="34">
        <v>0.90314241051745558</v>
      </c>
      <c r="Y1218" s="34">
        <v>0.7333034807309261</v>
      </c>
      <c r="Z1218" s="38">
        <v>0.65430042055617232</v>
      </c>
    </row>
    <row r="1219" spans="2:26">
      <c r="B1219" s="6">
        <v>1915</v>
      </c>
      <c r="Q1219" s="90"/>
      <c r="R1219" s="33">
        <f t="shared" si="661"/>
        <v>0</v>
      </c>
      <c r="S1219" s="32">
        <f t="shared" si="662"/>
        <v>0</v>
      </c>
      <c r="T1219" s="32">
        <f t="shared" si="663"/>
        <v>0</v>
      </c>
      <c r="U1219" s="31">
        <f t="shared" si="664"/>
        <v>0</v>
      </c>
      <c r="V1219" s="31">
        <f t="shared" si="665"/>
        <v>0</v>
      </c>
      <c r="W1219" s="36">
        <f t="shared" si="666"/>
        <v>0</v>
      </c>
      <c r="X1219" s="34">
        <v>0.90314241051745558</v>
      </c>
      <c r="Y1219" s="34">
        <v>0.7333034807309261</v>
      </c>
      <c r="Z1219" s="38">
        <v>0.55111112802632034</v>
      </c>
    </row>
    <row r="1220" spans="2:26">
      <c r="B1220" s="6">
        <v>1916</v>
      </c>
      <c r="Q1220" s="90"/>
      <c r="R1220" s="33">
        <f t="shared" si="661"/>
        <v>0</v>
      </c>
      <c r="S1220" s="32">
        <f t="shared" si="662"/>
        <v>0</v>
      </c>
      <c r="T1220" s="32">
        <f t="shared" si="663"/>
        <v>0</v>
      </c>
      <c r="U1220" s="31">
        <f t="shared" si="664"/>
        <v>0</v>
      </c>
      <c r="V1220" s="31">
        <f t="shared" si="665"/>
        <v>0</v>
      </c>
      <c r="W1220" s="36">
        <f t="shared" si="666"/>
        <v>0</v>
      </c>
      <c r="X1220" s="34">
        <v>0.90314241051745558</v>
      </c>
      <c r="Y1220" s="34">
        <v>0.7333034807309261</v>
      </c>
      <c r="Z1220" s="38">
        <v>0.53595561664066571</v>
      </c>
    </row>
    <row r="1221" spans="2:26">
      <c r="B1221" s="6">
        <v>1917</v>
      </c>
      <c r="Q1221" s="90"/>
      <c r="R1221" s="33">
        <f t="shared" si="661"/>
        <v>0</v>
      </c>
      <c r="S1221" s="32">
        <f t="shared" si="662"/>
        <v>0</v>
      </c>
      <c r="T1221" s="32">
        <f t="shared" si="663"/>
        <v>0</v>
      </c>
      <c r="U1221" s="31">
        <f t="shared" si="664"/>
        <v>0</v>
      </c>
      <c r="V1221" s="31">
        <f t="shared" si="665"/>
        <v>0</v>
      </c>
      <c r="W1221" s="36">
        <f t="shared" si="666"/>
        <v>0</v>
      </c>
      <c r="X1221" s="46">
        <v>0.90314241051745558</v>
      </c>
      <c r="Y1221">
        <v>0.7333034807309261</v>
      </c>
      <c r="Z1221" s="38">
        <v>0.68456393979820251</v>
      </c>
    </row>
    <row r="1222" spans="2:26">
      <c r="B1222" s="6">
        <v>1918</v>
      </c>
      <c r="Q1222" s="90"/>
      <c r="R1222" s="33">
        <f t="shared" si="661"/>
        <v>0</v>
      </c>
      <c r="S1222" s="32">
        <f t="shared" si="662"/>
        <v>0</v>
      </c>
      <c r="T1222" s="32">
        <f t="shared" si="663"/>
        <v>0</v>
      </c>
      <c r="U1222" s="31">
        <f t="shared" si="664"/>
        <v>0</v>
      </c>
      <c r="V1222" s="31">
        <f t="shared" si="665"/>
        <v>0</v>
      </c>
      <c r="W1222" s="36">
        <f t="shared" si="666"/>
        <v>0</v>
      </c>
      <c r="X1222" s="46">
        <v>0.90525584068325349</v>
      </c>
      <c r="Y1222">
        <v>0.7323449630936959</v>
      </c>
      <c r="Z1222" s="38">
        <v>1.1049866863756583</v>
      </c>
    </row>
    <row r="1223" spans="2:26">
      <c r="B1223" s="6">
        <v>1919</v>
      </c>
      <c r="Q1223" s="90"/>
      <c r="R1223" s="33">
        <f t="shared" si="661"/>
        <v>0</v>
      </c>
      <c r="S1223" s="32">
        <f t="shared" si="662"/>
        <v>0</v>
      </c>
      <c r="T1223" s="32">
        <f t="shared" si="663"/>
        <v>0</v>
      </c>
      <c r="U1223" s="31">
        <f t="shared" si="664"/>
        <v>0</v>
      </c>
      <c r="V1223" s="31">
        <f t="shared" si="665"/>
        <v>0</v>
      </c>
      <c r="W1223" s="36">
        <f t="shared" si="666"/>
        <v>0</v>
      </c>
      <c r="X1223" s="46">
        <v>0.90295812946435794</v>
      </c>
      <c r="Y1223">
        <v>0.73876310423908598</v>
      </c>
      <c r="Z1223" s="38">
        <v>1.5447475388595528</v>
      </c>
    </row>
    <row r="1224" spans="2:26">
      <c r="B1224" s="6">
        <v>1920</v>
      </c>
      <c r="Q1224" s="90"/>
      <c r="R1224" s="33">
        <f t="shared" si="661"/>
        <v>0</v>
      </c>
      <c r="S1224" s="32">
        <f t="shared" si="662"/>
        <v>0</v>
      </c>
      <c r="T1224" s="32">
        <f t="shared" si="663"/>
        <v>0</v>
      </c>
      <c r="U1224" s="31">
        <f t="shared" si="664"/>
        <v>0</v>
      </c>
      <c r="V1224" s="31">
        <f t="shared" si="665"/>
        <v>0</v>
      </c>
      <c r="W1224" s="36">
        <f t="shared" si="666"/>
        <v>0</v>
      </c>
      <c r="X1224" s="46">
        <v>0.90673996281518188</v>
      </c>
      <c r="Y1224">
        <v>0.74010240322708909</v>
      </c>
      <c r="Z1224" s="38">
        <v>1.8801527439944632</v>
      </c>
    </row>
    <row r="1225" spans="2:26">
      <c r="B1225" s="6">
        <v>1921</v>
      </c>
      <c r="Q1225" s="90"/>
      <c r="R1225" s="33">
        <f t="shared" si="661"/>
        <v>0</v>
      </c>
      <c r="S1225" s="32">
        <f t="shared" si="662"/>
        <v>0</v>
      </c>
      <c r="T1225" s="32">
        <f t="shared" si="663"/>
        <v>0</v>
      </c>
      <c r="U1225" s="31">
        <f t="shared" si="664"/>
        <v>0</v>
      </c>
      <c r="V1225" s="31">
        <f t="shared" si="665"/>
        <v>0</v>
      </c>
      <c r="W1225" s="36">
        <f t="shared" si="666"/>
        <v>0</v>
      </c>
      <c r="X1225" s="46">
        <v>0.90674808016290898</v>
      </c>
      <c r="Y1225">
        <v>0.74066812399731241</v>
      </c>
      <c r="Z1225" s="38">
        <v>1.4863049203994123</v>
      </c>
    </row>
    <row r="1226" spans="2:26">
      <c r="B1226" s="6">
        <v>1922</v>
      </c>
      <c r="Q1226" s="90"/>
      <c r="R1226" s="33">
        <f t="shared" si="661"/>
        <v>0</v>
      </c>
      <c r="S1226" s="32">
        <f t="shared" si="662"/>
        <v>0</v>
      </c>
      <c r="T1226" s="32">
        <f t="shared" si="663"/>
        <v>0</v>
      </c>
      <c r="U1226" s="31">
        <f t="shared" si="664"/>
        <v>0</v>
      </c>
      <c r="V1226" s="31">
        <f t="shared" si="665"/>
        <v>0</v>
      </c>
      <c r="W1226" s="36">
        <f t="shared" si="666"/>
        <v>0</v>
      </c>
      <c r="X1226" s="46">
        <v>0.90636132884829712</v>
      </c>
      <c r="Y1226">
        <v>0.73801060970633348</v>
      </c>
      <c r="Z1226" s="38">
        <v>1.5268032147053365</v>
      </c>
    </row>
    <row r="1227" spans="2:26">
      <c r="B1227" s="6">
        <v>1923</v>
      </c>
      <c r="Q1227" s="90"/>
      <c r="R1227" s="33">
        <f t="shared" si="661"/>
        <v>0</v>
      </c>
      <c r="S1227" s="32">
        <f t="shared" si="662"/>
        <v>0</v>
      </c>
      <c r="T1227" s="32">
        <f t="shared" si="663"/>
        <v>0</v>
      </c>
      <c r="U1227" s="31">
        <f t="shared" si="664"/>
        <v>0</v>
      </c>
      <c r="V1227" s="31">
        <f t="shared" si="665"/>
        <v>0</v>
      </c>
      <c r="W1227" s="36">
        <f t="shared" si="666"/>
        <v>0</v>
      </c>
      <c r="X1227" s="46">
        <v>0.90754013878098172</v>
      </c>
      <c r="Y1227">
        <v>0.73756502341007268</v>
      </c>
      <c r="Z1227" s="38">
        <v>1.320771013332976</v>
      </c>
    </row>
    <row r="1228" spans="2:26">
      <c r="B1228" s="6">
        <v>1924</v>
      </c>
      <c r="Q1228" s="90"/>
      <c r="R1228" s="33">
        <f t="shared" si="661"/>
        <v>0</v>
      </c>
      <c r="S1228" s="32">
        <f t="shared" si="662"/>
        <v>0</v>
      </c>
      <c r="T1228" s="32">
        <f t="shared" si="663"/>
        <v>0</v>
      </c>
      <c r="U1228" s="31">
        <f t="shared" si="664"/>
        <v>0</v>
      </c>
      <c r="V1228" s="31">
        <f t="shared" si="665"/>
        <v>0</v>
      </c>
      <c r="W1228" s="36">
        <f t="shared" si="666"/>
        <v>0</v>
      </c>
      <c r="X1228" s="46">
        <v>0.9076494407492548</v>
      </c>
      <c r="Y1228">
        <v>0.74122885720114939</v>
      </c>
      <c r="Z1228" s="38">
        <v>1.2710060528591232</v>
      </c>
    </row>
    <row r="1229" spans="2:26">
      <c r="B1229" s="6">
        <v>1925</v>
      </c>
      <c r="Q1229" s="90"/>
      <c r="R1229" s="33">
        <f t="shared" si="661"/>
        <v>0</v>
      </c>
      <c r="S1229" s="32">
        <f t="shared" si="662"/>
        <v>0</v>
      </c>
      <c r="T1229" s="32">
        <f t="shared" si="663"/>
        <v>0</v>
      </c>
      <c r="U1229" s="31">
        <f t="shared" si="664"/>
        <v>0</v>
      </c>
      <c r="V1229" s="31">
        <f t="shared" si="665"/>
        <v>0</v>
      </c>
      <c r="W1229" s="36">
        <f t="shared" si="666"/>
        <v>0</v>
      </c>
      <c r="X1229" s="46">
        <v>0.90848046995534171</v>
      </c>
      <c r="Y1229">
        <v>0.73909790450017177</v>
      </c>
      <c r="Z1229" s="38">
        <v>1.3019376458206051</v>
      </c>
    </row>
    <row r="1230" spans="2:26">
      <c r="B1230" s="6">
        <v>1926</v>
      </c>
      <c r="Q1230" s="90"/>
      <c r="R1230" s="33">
        <f t="shared" si="661"/>
        <v>0</v>
      </c>
      <c r="S1230" s="32">
        <f t="shared" si="662"/>
        <v>0</v>
      </c>
      <c r="T1230" s="32">
        <f t="shared" si="663"/>
        <v>0</v>
      </c>
      <c r="U1230" s="31">
        <f t="shared" si="664"/>
        <v>0</v>
      </c>
      <c r="V1230" s="31">
        <f t="shared" si="665"/>
        <v>0</v>
      </c>
      <c r="W1230" s="36">
        <f t="shared" si="666"/>
        <v>0</v>
      </c>
      <c r="X1230" s="46">
        <v>0.9084325089932902</v>
      </c>
      <c r="Y1230">
        <v>0.73884641719166577</v>
      </c>
      <c r="Z1230" s="38">
        <v>1.1329959055579617</v>
      </c>
    </row>
    <row r="1231" spans="2:26">
      <c r="B1231" s="6">
        <v>1927</v>
      </c>
      <c r="Q1231" s="90"/>
      <c r="R1231" s="33">
        <f t="shared" si="661"/>
        <v>0</v>
      </c>
      <c r="S1231" s="32">
        <f t="shared" si="662"/>
        <v>0</v>
      </c>
      <c r="T1231" s="32">
        <f t="shared" si="663"/>
        <v>0</v>
      </c>
      <c r="U1231" s="31">
        <f t="shared" si="664"/>
        <v>0</v>
      </c>
      <c r="V1231" s="31">
        <f t="shared" si="665"/>
        <v>0</v>
      </c>
      <c r="W1231" s="36">
        <f t="shared" si="666"/>
        <v>0</v>
      </c>
      <c r="X1231" s="46">
        <v>0.90863329076941302</v>
      </c>
      <c r="Y1231">
        <v>0.73911192769872525</v>
      </c>
      <c r="Z1231" s="38">
        <v>1.3001329483836557</v>
      </c>
    </row>
    <row r="1232" spans="2:26">
      <c r="B1232" s="6">
        <v>1928</v>
      </c>
      <c r="Q1232" s="90"/>
      <c r="R1232" s="33">
        <f t="shared" si="661"/>
        <v>0</v>
      </c>
      <c r="S1232" s="32">
        <f t="shared" si="662"/>
        <v>0</v>
      </c>
      <c r="T1232" s="32">
        <f t="shared" si="663"/>
        <v>0</v>
      </c>
      <c r="U1232" s="31">
        <f t="shared" si="664"/>
        <v>0</v>
      </c>
      <c r="V1232" s="31">
        <f t="shared" si="665"/>
        <v>0</v>
      </c>
      <c r="W1232" s="36">
        <f t="shared" si="666"/>
        <v>0</v>
      </c>
      <c r="X1232" s="46">
        <v>0.90867363084272568</v>
      </c>
      <c r="Y1232">
        <v>0.73780829350233235</v>
      </c>
      <c r="Z1232" s="38">
        <v>1.2631916595978265</v>
      </c>
    </row>
    <row r="1233" spans="2:26">
      <c r="B1233" s="6">
        <v>1929</v>
      </c>
      <c r="Q1233" s="90"/>
      <c r="R1233" s="33">
        <f t="shared" si="661"/>
        <v>0</v>
      </c>
      <c r="S1233" s="32">
        <f t="shared" si="662"/>
        <v>0</v>
      </c>
      <c r="T1233" s="32">
        <f t="shared" si="663"/>
        <v>0</v>
      </c>
      <c r="U1233" s="31">
        <f t="shared" si="664"/>
        <v>0</v>
      </c>
      <c r="V1233" s="31">
        <f t="shared" si="665"/>
        <v>0</v>
      </c>
      <c r="W1233" s="36">
        <f t="shared" si="666"/>
        <v>0</v>
      </c>
      <c r="X1233" s="46">
        <v>0.90906403183454554</v>
      </c>
      <c r="Y1233">
        <v>0.73610094647916835</v>
      </c>
      <c r="Z1233" s="38">
        <v>1.2875358503503007</v>
      </c>
    </row>
    <row r="1234" spans="2:26">
      <c r="B1234" s="6">
        <v>1930</v>
      </c>
      <c r="Q1234" s="90"/>
      <c r="R1234" s="33">
        <f t="shared" si="661"/>
        <v>0</v>
      </c>
      <c r="S1234" s="32">
        <f t="shared" si="662"/>
        <v>0</v>
      </c>
      <c r="T1234" s="32">
        <f t="shared" si="663"/>
        <v>0</v>
      </c>
      <c r="U1234" s="31">
        <f t="shared" si="664"/>
        <v>0</v>
      </c>
      <c r="V1234" s="31">
        <f t="shared" si="665"/>
        <v>0</v>
      </c>
      <c r="W1234" s="36">
        <f t="shared" si="666"/>
        <v>0</v>
      </c>
      <c r="X1234" s="46">
        <v>0.91013912387920504</v>
      </c>
      <c r="Y1234">
        <v>0.73186226503606222</v>
      </c>
      <c r="Z1234" s="38">
        <v>1.2354000853908533</v>
      </c>
    </row>
    <row r="1235" spans="2:26">
      <c r="B1235" s="6">
        <v>1931</v>
      </c>
      <c r="Q1235" s="90"/>
      <c r="R1235" s="33">
        <f t="shared" si="661"/>
        <v>0</v>
      </c>
      <c r="S1235" s="32">
        <f t="shared" si="662"/>
        <v>0</v>
      </c>
      <c r="T1235" s="32">
        <f t="shared" si="663"/>
        <v>0</v>
      </c>
      <c r="U1235" s="31">
        <f t="shared" si="664"/>
        <v>0</v>
      </c>
      <c r="V1235" s="31">
        <f t="shared" si="665"/>
        <v>0</v>
      </c>
      <c r="W1235" s="36">
        <f t="shared" si="666"/>
        <v>0</v>
      </c>
      <c r="X1235" s="46">
        <v>0.91053676311548615</v>
      </c>
      <c r="Y1235">
        <v>0.72962362995941288</v>
      </c>
      <c r="Z1235" s="38">
        <v>1.0334601721723666</v>
      </c>
    </row>
    <row r="1236" spans="2:26">
      <c r="B1236" s="6">
        <v>1932</v>
      </c>
      <c r="Q1236" s="89">
        <f t="shared" ref="Q1236:Q1243" si="667">SUM(D1236:P1236)</f>
        <v>0</v>
      </c>
      <c r="R1236" s="33">
        <f t="shared" si="661"/>
        <v>0</v>
      </c>
      <c r="S1236" s="32">
        <f t="shared" si="662"/>
        <v>0</v>
      </c>
      <c r="T1236" s="32">
        <f t="shared" si="663"/>
        <v>0</v>
      </c>
      <c r="U1236" s="31">
        <f t="shared" si="664"/>
        <v>0</v>
      </c>
      <c r="V1236" s="31">
        <f t="shared" si="665"/>
        <v>0</v>
      </c>
      <c r="W1236" s="36">
        <f t="shared" si="666"/>
        <v>0</v>
      </c>
      <c r="X1236" s="46">
        <v>0.91158456071545435</v>
      </c>
      <c r="Y1236">
        <v>0.73107075463145699</v>
      </c>
      <c r="Z1236" s="38">
        <v>0.918367094636798</v>
      </c>
    </row>
    <row r="1237" spans="2:26">
      <c r="B1237" s="6">
        <v>1933</v>
      </c>
      <c r="C1237">
        <v>338.82900000000001</v>
      </c>
      <c r="D1237">
        <v>14.7</v>
      </c>
      <c r="E1237">
        <v>13.9</v>
      </c>
      <c r="F1237">
        <v>4.2</v>
      </c>
      <c r="G1237">
        <v>11.2</v>
      </c>
      <c r="H1237">
        <v>22.4</v>
      </c>
      <c r="I1237">
        <v>133.69999999999999</v>
      </c>
      <c r="J1237">
        <v>20.9</v>
      </c>
      <c r="K1237">
        <v>11.3</v>
      </c>
      <c r="L1237">
        <v>4.4000000000000004</v>
      </c>
      <c r="M1237">
        <v>16.5</v>
      </c>
      <c r="N1237">
        <v>70.599999999999994</v>
      </c>
      <c r="O1237">
        <v>8.1999999999999993</v>
      </c>
      <c r="P1237">
        <v>6.3</v>
      </c>
      <c r="Q1237" s="89">
        <f t="shared" si="667"/>
        <v>338.3</v>
      </c>
      <c r="R1237" s="33">
        <f t="shared" si="661"/>
        <v>271.27088914219974</v>
      </c>
      <c r="S1237" s="32">
        <f t="shared" si="662"/>
        <v>13.413557484629006</v>
      </c>
      <c r="T1237" s="32">
        <f t="shared" si="663"/>
        <v>51.557331657570757</v>
      </c>
      <c r="U1237" s="31">
        <f t="shared" si="664"/>
        <v>67.558110857800273</v>
      </c>
      <c r="V1237" s="31">
        <f t="shared" si="665"/>
        <v>1.2864425153709931</v>
      </c>
      <c r="W1237" s="36">
        <f t="shared" si="666"/>
        <v>19.042668342429238</v>
      </c>
      <c r="X1237" s="46">
        <v>0.91248690371625896</v>
      </c>
      <c r="Y1237">
        <v>0.73027381951233372</v>
      </c>
      <c r="Z1237" s="38">
        <v>0.91838206847484538</v>
      </c>
    </row>
    <row r="1238" spans="2:26">
      <c r="B1238" s="6">
        <v>1934</v>
      </c>
      <c r="C1238">
        <v>347.84699999999998</v>
      </c>
      <c r="D1238">
        <v>15.2</v>
      </c>
      <c r="E1238">
        <v>22.5</v>
      </c>
      <c r="F1238">
        <v>6.3</v>
      </c>
      <c r="G1238">
        <v>12.9</v>
      </c>
      <c r="H1238">
        <v>19.8</v>
      </c>
      <c r="I1238">
        <v>83.2</v>
      </c>
      <c r="J1238">
        <v>7.9</v>
      </c>
      <c r="K1238">
        <v>9.6999999999999993</v>
      </c>
      <c r="L1238">
        <v>4.0999999999999996</v>
      </c>
      <c r="M1238">
        <v>9.6999999999999993</v>
      </c>
      <c r="N1238">
        <v>52.9</v>
      </c>
      <c r="O1238">
        <v>98.5</v>
      </c>
      <c r="P1238">
        <v>4.4000000000000004</v>
      </c>
      <c r="Q1238" s="89">
        <f t="shared" si="667"/>
        <v>347.09999999999997</v>
      </c>
      <c r="R1238" s="33">
        <f t="shared" si="661"/>
        <v>205.22229482156115</v>
      </c>
      <c r="S1238" s="32">
        <f t="shared" si="662"/>
        <v>13.886867338644116</v>
      </c>
      <c r="T1238" s="32">
        <f t="shared" si="663"/>
        <v>38.735427482917018</v>
      </c>
      <c r="U1238" s="31">
        <f t="shared" si="664"/>
        <v>142.62470517843883</v>
      </c>
      <c r="V1238" s="31">
        <f t="shared" si="665"/>
        <v>1.3131326613558834</v>
      </c>
      <c r="W1238" s="36">
        <f t="shared" si="666"/>
        <v>14.164572517082981</v>
      </c>
      <c r="X1238" s="46">
        <v>0.91360969333184983</v>
      </c>
      <c r="Y1238">
        <v>0.73223870478104003</v>
      </c>
      <c r="Z1238" s="38">
        <v>0.9400677156460554</v>
      </c>
    </row>
    <row r="1239" spans="2:26">
      <c r="B1239" s="6">
        <v>1935</v>
      </c>
      <c r="C1239">
        <v>352.73899999999998</v>
      </c>
      <c r="D1239">
        <v>21.8</v>
      </c>
      <c r="E1239">
        <v>55.1</v>
      </c>
      <c r="F1239">
        <v>7</v>
      </c>
      <c r="G1239">
        <v>24.2</v>
      </c>
      <c r="H1239">
        <v>24.9</v>
      </c>
      <c r="I1239">
        <v>92.6</v>
      </c>
      <c r="J1239">
        <v>11.1</v>
      </c>
      <c r="K1239">
        <v>6.5</v>
      </c>
      <c r="L1239">
        <v>9</v>
      </c>
      <c r="M1239">
        <v>17.3</v>
      </c>
      <c r="N1239">
        <v>56.1</v>
      </c>
      <c r="O1239">
        <v>19</v>
      </c>
      <c r="P1239">
        <v>7.5</v>
      </c>
      <c r="Q1239" s="89">
        <f t="shared" si="667"/>
        <v>352.1</v>
      </c>
      <c r="R1239" s="33">
        <f t="shared" si="661"/>
        <v>275.99740862669569</v>
      </c>
      <c r="S1239" s="32">
        <f t="shared" si="662"/>
        <v>19.959626669964859</v>
      </c>
      <c r="T1239" s="32">
        <f t="shared" si="663"/>
        <v>41.137781956730841</v>
      </c>
      <c r="U1239" s="31">
        <f t="shared" si="664"/>
        <v>76.741591373304288</v>
      </c>
      <c r="V1239" s="31">
        <f t="shared" si="665"/>
        <v>1.8403733300351419</v>
      </c>
      <c r="W1239" s="36">
        <f t="shared" si="666"/>
        <v>14.962218043269161</v>
      </c>
      <c r="X1239" s="46">
        <v>0.9155792050442596</v>
      </c>
      <c r="Y1239">
        <v>0.73329379602015754</v>
      </c>
      <c r="Z1239" s="38">
        <v>1</v>
      </c>
    </row>
    <row r="1240" spans="2:26">
      <c r="B1240" s="6">
        <v>1936</v>
      </c>
      <c r="C1240">
        <v>329.50200000000001</v>
      </c>
      <c r="D1240">
        <v>26</v>
      </c>
      <c r="E1240">
        <v>23.5</v>
      </c>
      <c r="F1240">
        <v>5</v>
      </c>
      <c r="G1240">
        <v>26.2</v>
      </c>
      <c r="H1240">
        <v>29.1</v>
      </c>
      <c r="I1240">
        <v>115.6</v>
      </c>
      <c r="J1240">
        <v>12</v>
      </c>
      <c r="K1240">
        <v>6.8</v>
      </c>
      <c r="L1240">
        <v>14</v>
      </c>
      <c r="M1240">
        <v>32.799999999999997</v>
      </c>
      <c r="N1240">
        <v>6.8</v>
      </c>
      <c r="O1240">
        <v>22.3</v>
      </c>
      <c r="P1240">
        <v>8.6</v>
      </c>
      <c r="Q1240" s="89">
        <f t="shared" si="667"/>
        <v>328.7000000000001</v>
      </c>
      <c r="R1240" s="33">
        <f t="shared" si="661"/>
        <v>240.25468019749439</v>
      </c>
      <c r="S1240" s="32">
        <f t="shared" si="662"/>
        <v>23.864757034999013</v>
      </c>
      <c r="T1240" s="32">
        <f t="shared" si="663"/>
        <v>4.9899231624953977</v>
      </c>
      <c r="U1240" s="31">
        <f t="shared" si="664"/>
        <v>89.247319802505615</v>
      </c>
      <c r="V1240" s="31">
        <f t="shared" si="665"/>
        <v>2.1352429650009874</v>
      </c>
      <c r="W1240" s="36">
        <f t="shared" si="666"/>
        <v>1.8100768375046021</v>
      </c>
      <c r="X1240" s="46">
        <v>0.91787527057688512</v>
      </c>
      <c r="Y1240">
        <v>0.73381222977873495</v>
      </c>
      <c r="Z1240" s="38">
        <v>1.0386322320998254</v>
      </c>
    </row>
    <row r="1241" spans="2:26">
      <c r="B1241" s="6">
        <v>1937</v>
      </c>
      <c r="C1241">
        <v>363.12599999999998</v>
      </c>
      <c r="D1241">
        <v>22.4</v>
      </c>
      <c r="E1241">
        <v>24.5</v>
      </c>
      <c r="F1241">
        <v>4.9000000000000004</v>
      </c>
      <c r="G1241">
        <v>27.7</v>
      </c>
      <c r="H1241">
        <v>28.6</v>
      </c>
      <c r="I1241">
        <v>106.8</v>
      </c>
      <c r="J1241">
        <v>15.2</v>
      </c>
      <c r="K1241">
        <v>7.5</v>
      </c>
      <c r="L1241">
        <v>7.7</v>
      </c>
      <c r="M1241">
        <v>28</v>
      </c>
      <c r="N1241">
        <v>7</v>
      </c>
      <c r="O1241">
        <v>72.2</v>
      </c>
      <c r="P1241">
        <v>10</v>
      </c>
      <c r="Q1241" s="89">
        <f t="shared" si="667"/>
        <v>362.49999999999994</v>
      </c>
      <c r="R1241" s="33">
        <f t="shared" si="661"/>
        <v>233.40773804922634</v>
      </c>
      <c r="S1241" s="32">
        <f t="shared" si="662"/>
        <v>20.568913037229851</v>
      </c>
      <c r="T1241" s="32">
        <f t="shared" si="663"/>
        <v>5.1388250119964791</v>
      </c>
      <c r="U1241" s="31">
        <f t="shared" si="664"/>
        <v>129.71826195077364</v>
      </c>
      <c r="V1241" s="31">
        <f t="shared" si="665"/>
        <v>1.8310869627701472</v>
      </c>
      <c r="W1241" s="36">
        <f t="shared" si="666"/>
        <v>1.8611749880035209</v>
      </c>
      <c r="X1241" s="46">
        <v>0.91825504630490407</v>
      </c>
      <c r="Y1241">
        <v>0.73411785885663994</v>
      </c>
      <c r="Z1241" s="38">
        <v>1.2424171719599746</v>
      </c>
    </row>
    <row r="1242" spans="2:26">
      <c r="B1242" s="6">
        <v>1938</v>
      </c>
      <c r="C1242">
        <v>455.82600000000002</v>
      </c>
      <c r="D1242">
        <v>29.5</v>
      </c>
      <c r="E1242">
        <v>22.4</v>
      </c>
      <c r="F1242">
        <v>4</v>
      </c>
      <c r="G1242">
        <v>34.700000000000003</v>
      </c>
      <c r="H1242">
        <v>34.9</v>
      </c>
      <c r="I1242">
        <v>109.7</v>
      </c>
      <c r="J1242">
        <v>15.3</v>
      </c>
      <c r="K1242">
        <v>6.2</v>
      </c>
      <c r="L1242">
        <v>10.1</v>
      </c>
      <c r="M1242">
        <v>37.5</v>
      </c>
      <c r="N1242">
        <v>51.4</v>
      </c>
      <c r="O1242">
        <v>85.5</v>
      </c>
      <c r="P1242">
        <v>14.2</v>
      </c>
      <c r="Q1242" s="89">
        <f t="shared" si="667"/>
        <v>455.4</v>
      </c>
      <c r="R1242" s="33">
        <f t="shared" si="661"/>
        <v>286.10537399129527</v>
      </c>
      <c r="S1242" s="32">
        <f t="shared" si="662"/>
        <v>27.106175587337066</v>
      </c>
      <c r="T1242" s="32">
        <f t="shared" si="663"/>
        <v>37.999198403958182</v>
      </c>
      <c r="U1242" s="31">
        <f t="shared" si="664"/>
        <v>169.72062600870476</v>
      </c>
      <c r="V1242" s="31">
        <f t="shared" si="665"/>
        <v>2.3938244126629336</v>
      </c>
      <c r="W1242" s="36">
        <f t="shared" si="666"/>
        <v>13.400801596041816</v>
      </c>
      <c r="X1242" s="46">
        <v>0.91885340974023955</v>
      </c>
      <c r="Y1242">
        <v>0.73928401564120982</v>
      </c>
      <c r="Z1242" s="38">
        <v>1.435213253748026</v>
      </c>
    </row>
    <row r="1243" spans="2:26">
      <c r="B1243" s="6">
        <v>1939</v>
      </c>
      <c r="C1243">
        <v>591.42700000000002</v>
      </c>
      <c r="D1243">
        <v>91</v>
      </c>
      <c r="E1243">
        <v>26.2</v>
      </c>
      <c r="F1243">
        <v>7.1</v>
      </c>
      <c r="G1243">
        <v>42.8</v>
      </c>
      <c r="H1243">
        <v>40.4</v>
      </c>
      <c r="I1243">
        <v>80.099999999999994</v>
      </c>
      <c r="J1243">
        <v>18.2</v>
      </c>
      <c r="K1243">
        <v>11.8</v>
      </c>
      <c r="L1243">
        <v>52.1</v>
      </c>
      <c r="M1243">
        <v>26.7</v>
      </c>
      <c r="N1243">
        <v>72.400000000000006</v>
      </c>
      <c r="O1243">
        <v>105.9</v>
      </c>
      <c r="P1243">
        <v>16</v>
      </c>
      <c r="Q1243" s="89">
        <f t="shared" si="667"/>
        <v>590.70000000000005</v>
      </c>
      <c r="R1243" s="33">
        <f t="shared" si="661"/>
        <v>352.22363762776456</v>
      </c>
      <c r="S1243" s="32">
        <f t="shared" si="662"/>
        <v>83.74245756698258</v>
      </c>
      <c r="T1243" s="32">
        <f t="shared" si="663"/>
        <v>53.681180060782026</v>
      </c>
      <c r="U1243" s="31">
        <f t="shared" si="664"/>
        <v>239.20336237223546</v>
      </c>
      <c r="V1243" s="31">
        <f t="shared" si="665"/>
        <v>7.2575424330174201</v>
      </c>
      <c r="W1243" s="36">
        <f t="shared" si="666"/>
        <v>18.71881993921798</v>
      </c>
      <c r="X1243" s="46">
        <v>0.92024678645035807</v>
      </c>
      <c r="Y1243">
        <v>0.74145276327046994</v>
      </c>
      <c r="Z1243" s="38">
        <v>1.7944677700994704</v>
      </c>
    </row>
    <row r="1244" spans="2:26">
      <c r="B1244" s="6">
        <v>1940</v>
      </c>
      <c r="C1244">
        <v>1006.4</v>
      </c>
      <c r="D1244">
        <v>70.400000000000006</v>
      </c>
      <c r="E1244">
        <v>169.3</v>
      </c>
      <c r="F1244">
        <v>10.7</v>
      </c>
      <c r="G1244">
        <v>64</v>
      </c>
      <c r="H1244">
        <v>89.6</v>
      </c>
      <c r="I1244">
        <v>104.1</v>
      </c>
      <c r="J1244">
        <v>25.7</v>
      </c>
      <c r="K1244">
        <v>14</v>
      </c>
      <c r="L1244">
        <v>56.1</v>
      </c>
      <c r="M1244">
        <v>32.700000000000003</v>
      </c>
      <c r="N1244">
        <v>143.30000000000001</v>
      </c>
      <c r="O1244">
        <v>160.5</v>
      </c>
      <c r="P1244">
        <v>65.5</v>
      </c>
      <c r="Q1244" s="89">
        <f>SUM(D1244:P1244)</f>
        <v>1005.9000000000001</v>
      </c>
      <c r="R1244" s="33">
        <f t="shared" si="661"/>
        <v>626.56613349217344</v>
      </c>
      <c r="S1244" s="32">
        <f t="shared" si="662"/>
        <v>56.444055428270978</v>
      </c>
      <c r="T1244" s="32">
        <f t="shared" si="663"/>
        <v>106.7220780639025</v>
      </c>
      <c r="U1244" s="31">
        <f t="shared" si="664"/>
        <v>379.83386650782654</v>
      </c>
      <c r="V1244" s="31">
        <f t="shared" si="665"/>
        <v>13.955944571729027</v>
      </c>
      <c r="W1244" s="36">
        <f t="shared" si="666"/>
        <v>36.577921936097511</v>
      </c>
      <c r="X1244">
        <v>0.80176215096975811</v>
      </c>
      <c r="Y1244">
        <v>0.744745834360799</v>
      </c>
      <c r="Z1244" s="38">
        <v>2.1471327688362272</v>
      </c>
    </row>
    <row r="1245" spans="2:26">
      <c r="B1245" s="28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84"/>
      <c r="R1245" s="30"/>
      <c r="S1245" s="30"/>
      <c r="T1245" s="30"/>
      <c r="U1245" s="30"/>
      <c r="V1245" s="30"/>
      <c r="W1245" s="30"/>
      <c r="X1245">
        <v>8.0196009623455897E-2</v>
      </c>
    </row>
    <row r="1246" spans="2:26">
      <c r="B1246" s="6">
        <v>1955</v>
      </c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83"/>
      <c r="R1246" s="10"/>
      <c r="S1246" s="10"/>
      <c r="T1246" s="10"/>
      <c r="U1246" s="10"/>
      <c r="V1246" s="10"/>
      <c r="W1246" s="10"/>
      <c r="X1246">
        <v>7.5696824393495427E-2</v>
      </c>
    </row>
    <row r="1247" spans="2:26">
      <c r="B1247" s="6">
        <v>1956</v>
      </c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83"/>
      <c r="R1247" s="10"/>
      <c r="S1247" s="10"/>
      <c r="T1247" s="10"/>
      <c r="U1247" s="10"/>
      <c r="V1247" s="10"/>
      <c r="W1247" s="10"/>
    </row>
    <row r="1248" spans="2:26">
      <c r="B1248" s="6">
        <v>1957</v>
      </c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83"/>
      <c r="R1248" s="10"/>
      <c r="S1248" s="10"/>
      <c r="T1248" s="10"/>
      <c r="U1248" s="10"/>
      <c r="V1248" s="10"/>
      <c r="W1248" s="10"/>
    </row>
    <row r="1249" spans="1:23">
      <c r="B1249" s="6">
        <v>1958</v>
      </c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83"/>
      <c r="R1249" s="10"/>
      <c r="S1249" s="10"/>
      <c r="T1249" s="10"/>
      <c r="U1249" s="10"/>
      <c r="V1249" s="10"/>
      <c r="W1249" s="10"/>
    </row>
    <row r="1250" spans="1:23">
      <c r="B1250" s="6">
        <v>1958</v>
      </c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83"/>
      <c r="R1250" s="10"/>
      <c r="S1250" s="10"/>
      <c r="T1250" s="10"/>
      <c r="U1250" s="10"/>
      <c r="V1250" s="10"/>
      <c r="W1250" s="10"/>
    </row>
    <row r="1251" spans="1:23">
      <c r="B1251" s="7">
        <v>1960</v>
      </c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85"/>
      <c r="R1251" s="11"/>
      <c r="S1251" s="11"/>
      <c r="T1251" s="11"/>
      <c r="U1251" s="11"/>
      <c r="V1251" s="11"/>
      <c r="W1251" s="11"/>
    </row>
    <row r="1262" spans="1:23">
      <c r="B1262" t="s">
        <v>147</v>
      </c>
      <c r="C1262" t="s">
        <v>165</v>
      </c>
      <c r="E1262" s="27" t="s">
        <v>87</v>
      </c>
      <c r="F1262" s="38"/>
      <c r="G1262" s="38" t="s">
        <v>105</v>
      </c>
      <c r="I1262" t="s">
        <v>47</v>
      </c>
    </row>
    <row r="1263" spans="1:23">
      <c r="B1263" s="13"/>
      <c r="C1263" s="14" t="s">
        <v>49</v>
      </c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82"/>
      <c r="R1263" s="13" t="s">
        <v>55</v>
      </c>
      <c r="S1263" s="14"/>
      <c r="T1263" s="15"/>
      <c r="U1263" s="14" t="s">
        <v>56</v>
      </c>
      <c r="V1263" s="14"/>
      <c r="W1263" s="15"/>
    </row>
    <row r="1264" spans="1:23">
      <c r="A1264" s="37"/>
      <c r="B1264" s="1"/>
      <c r="C1264" s="28" t="s">
        <v>14</v>
      </c>
      <c r="D1264" s="1" t="s">
        <v>0</v>
      </c>
      <c r="E1264" s="1" t="s">
        <v>1</v>
      </c>
      <c r="F1264" s="1" t="s">
        <v>2</v>
      </c>
      <c r="G1264" s="1" t="s">
        <v>3</v>
      </c>
      <c r="H1264" s="1" t="s">
        <v>4</v>
      </c>
      <c r="I1264" s="1" t="s">
        <v>5</v>
      </c>
      <c r="J1264" s="1" t="s">
        <v>6</v>
      </c>
      <c r="K1264" s="1" t="s">
        <v>7</v>
      </c>
      <c r="L1264" s="1" t="s">
        <v>8</v>
      </c>
      <c r="M1264" s="1" t="s">
        <v>9</v>
      </c>
      <c r="N1264" s="1" t="s">
        <v>10</v>
      </c>
      <c r="O1264" s="1" t="s">
        <v>11</v>
      </c>
      <c r="P1264" s="1" t="s">
        <v>12</v>
      </c>
      <c r="Q1264" s="28"/>
      <c r="R1264" s="8" t="s">
        <v>13</v>
      </c>
      <c r="S1264" s="8" t="s">
        <v>50</v>
      </c>
      <c r="T1264" s="8" t="s">
        <v>51</v>
      </c>
      <c r="U1264" s="8" t="s">
        <v>52</v>
      </c>
      <c r="V1264" s="8" t="s">
        <v>53</v>
      </c>
      <c r="W1264" s="8" t="s">
        <v>54</v>
      </c>
    </row>
    <row r="1265" spans="2:26">
      <c r="B1265" s="5">
        <v>1911</v>
      </c>
      <c r="Q1265" s="90"/>
      <c r="R1265" s="33">
        <f t="shared" ref="R1265:R1294" si="668">SUM(E1265:J1265)+S1265+T1265</f>
        <v>0</v>
      </c>
      <c r="S1265" s="32">
        <f t="shared" ref="S1265:S1294" si="669">D1265*$X1265</f>
        <v>0</v>
      </c>
      <c r="T1265" s="32">
        <f t="shared" ref="T1265:T1294" si="670">N1265*$Y1265</f>
        <v>0</v>
      </c>
      <c r="U1265" s="31">
        <f t="shared" ref="U1265:U1294" si="671">C1265-R1265</f>
        <v>0</v>
      </c>
      <c r="V1265" s="31">
        <f t="shared" ref="V1265:V1294" si="672">D1265-S1265</f>
        <v>0</v>
      </c>
      <c r="W1265" s="36">
        <f t="shared" ref="W1265:W1294" si="673">N1265-T1265</f>
        <v>0</v>
      </c>
      <c r="X1265" s="34">
        <v>0.90314241051745558</v>
      </c>
      <c r="Y1265" s="34">
        <v>0.7333034807309261</v>
      </c>
      <c r="Z1265" s="38">
        <v>0.55587714915230824</v>
      </c>
    </row>
    <row r="1266" spans="2:26">
      <c r="B1266" s="6">
        <v>1912</v>
      </c>
      <c r="Q1266" s="90"/>
      <c r="R1266" s="33">
        <f t="shared" si="668"/>
        <v>0</v>
      </c>
      <c r="S1266" s="32">
        <f t="shared" si="669"/>
        <v>0</v>
      </c>
      <c r="T1266" s="32">
        <f t="shared" si="670"/>
        <v>0</v>
      </c>
      <c r="U1266" s="31">
        <f t="shared" si="671"/>
        <v>0</v>
      </c>
      <c r="V1266" s="31">
        <f t="shared" si="672"/>
        <v>0</v>
      </c>
      <c r="W1266" s="36">
        <f t="shared" si="673"/>
        <v>0</v>
      </c>
      <c r="X1266" s="34">
        <v>0.90314241051745558</v>
      </c>
      <c r="Y1266" s="34">
        <v>0.7333034807309261</v>
      </c>
      <c r="Z1266" s="38">
        <v>0.63442790535518445</v>
      </c>
    </row>
    <row r="1267" spans="2:26">
      <c r="B1267" s="6">
        <v>1913</v>
      </c>
      <c r="Q1267" s="90"/>
      <c r="R1267" s="33">
        <f t="shared" si="668"/>
        <v>0</v>
      </c>
      <c r="S1267" s="32">
        <f t="shared" si="669"/>
        <v>0</v>
      </c>
      <c r="T1267" s="32">
        <f t="shared" si="670"/>
        <v>0</v>
      </c>
      <c r="U1267" s="31">
        <f t="shared" si="671"/>
        <v>0</v>
      </c>
      <c r="V1267" s="31">
        <f t="shared" si="672"/>
        <v>0</v>
      </c>
      <c r="W1267" s="36">
        <f t="shared" si="673"/>
        <v>0</v>
      </c>
      <c r="X1267" s="34">
        <v>0.90314241051745558</v>
      </c>
      <c r="Y1267" s="34">
        <v>0.7333034807309261</v>
      </c>
      <c r="Z1267" s="38">
        <v>0.63773837527238131</v>
      </c>
    </row>
    <row r="1268" spans="2:26">
      <c r="B1268" s="6">
        <v>1914</v>
      </c>
      <c r="Q1268" s="90"/>
      <c r="R1268" s="33">
        <f t="shared" si="668"/>
        <v>0</v>
      </c>
      <c r="S1268" s="32">
        <f t="shared" si="669"/>
        <v>0</v>
      </c>
      <c r="T1268" s="32">
        <f t="shared" si="670"/>
        <v>0</v>
      </c>
      <c r="U1268" s="31">
        <f t="shared" si="671"/>
        <v>0</v>
      </c>
      <c r="V1268" s="31">
        <f t="shared" si="672"/>
        <v>0</v>
      </c>
      <c r="W1268" s="36">
        <f t="shared" si="673"/>
        <v>0</v>
      </c>
      <c r="X1268" s="34">
        <v>0.90314241051745558</v>
      </c>
      <c r="Y1268" s="34">
        <v>0.7333034807309261</v>
      </c>
      <c r="Z1268" s="38">
        <v>0.65430042055617232</v>
      </c>
    </row>
    <row r="1269" spans="2:26">
      <c r="B1269" s="6">
        <v>1915</v>
      </c>
      <c r="Q1269" s="90"/>
      <c r="R1269" s="33">
        <f t="shared" si="668"/>
        <v>0</v>
      </c>
      <c r="S1269" s="32">
        <f t="shared" si="669"/>
        <v>0</v>
      </c>
      <c r="T1269" s="32">
        <f t="shared" si="670"/>
        <v>0</v>
      </c>
      <c r="U1269" s="31">
        <f t="shared" si="671"/>
        <v>0</v>
      </c>
      <c r="V1269" s="31">
        <f t="shared" si="672"/>
        <v>0</v>
      </c>
      <c r="W1269" s="36">
        <f t="shared" si="673"/>
        <v>0</v>
      </c>
      <c r="X1269" s="34">
        <v>0.90314241051745558</v>
      </c>
      <c r="Y1269" s="34">
        <v>0.7333034807309261</v>
      </c>
      <c r="Z1269" s="38">
        <v>0.55111112802632034</v>
      </c>
    </row>
    <row r="1270" spans="2:26">
      <c r="B1270" s="6">
        <v>1916</v>
      </c>
      <c r="Q1270" s="90"/>
      <c r="R1270" s="33">
        <f t="shared" si="668"/>
        <v>0</v>
      </c>
      <c r="S1270" s="32">
        <f t="shared" si="669"/>
        <v>0</v>
      </c>
      <c r="T1270" s="32">
        <f t="shared" si="670"/>
        <v>0</v>
      </c>
      <c r="U1270" s="31">
        <f t="shared" si="671"/>
        <v>0</v>
      </c>
      <c r="V1270" s="31">
        <f t="shared" si="672"/>
        <v>0</v>
      </c>
      <c r="W1270" s="36">
        <f t="shared" si="673"/>
        <v>0</v>
      </c>
      <c r="X1270" s="34">
        <v>0.90314241051745558</v>
      </c>
      <c r="Y1270" s="34">
        <v>0.7333034807309261</v>
      </c>
      <c r="Z1270" s="38">
        <v>0.53595561664066571</v>
      </c>
    </row>
    <row r="1271" spans="2:26">
      <c r="B1271" s="6">
        <v>1917</v>
      </c>
      <c r="Q1271" s="90"/>
      <c r="R1271" s="33">
        <f t="shared" si="668"/>
        <v>0</v>
      </c>
      <c r="S1271" s="32">
        <f t="shared" si="669"/>
        <v>0</v>
      </c>
      <c r="T1271" s="32">
        <f t="shared" si="670"/>
        <v>0</v>
      </c>
      <c r="U1271" s="31">
        <f t="shared" si="671"/>
        <v>0</v>
      </c>
      <c r="V1271" s="31">
        <f t="shared" si="672"/>
        <v>0</v>
      </c>
      <c r="W1271" s="36">
        <f t="shared" si="673"/>
        <v>0</v>
      </c>
      <c r="X1271" s="46">
        <v>0.90314241051745558</v>
      </c>
      <c r="Y1271">
        <v>0.7333034807309261</v>
      </c>
      <c r="Z1271" s="38">
        <v>0.68456393979820251</v>
      </c>
    </row>
    <row r="1272" spans="2:26">
      <c r="B1272" s="6">
        <v>1918</v>
      </c>
      <c r="Q1272" s="90"/>
      <c r="R1272" s="33">
        <f t="shared" si="668"/>
        <v>0</v>
      </c>
      <c r="S1272" s="32">
        <f t="shared" si="669"/>
        <v>0</v>
      </c>
      <c r="T1272" s="32">
        <f t="shared" si="670"/>
        <v>0</v>
      </c>
      <c r="U1272" s="31">
        <f t="shared" si="671"/>
        <v>0</v>
      </c>
      <c r="V1272" s="31">
        <f t="shared" si="672"/>
        <v>0</v>
      </c>
      <c r="W1272" s="36">
        <f t="shared" si="673"/>
        <v>0</v>
      </c>
      <c r="X1272" s="46">
        <v>0.90525584068325349</v>
      </c>
      <c r="Y1272">
        <v>0.7323449630936959</v>
      </c>
      <c r="Z1272" s="38">
        <v>1.1049866863756583</v>
      </c>
    </row>
    <row r="1273" spans="2:26">
      <c r="B1273" s="6">
        <v>1919</v>
      </c>
      <c r="Q1273" s="90"/>
      <c r="R1273" s="33">
        <f t="shared" si="668"/>
        <v>0</v>
      </c>
      <c r="S1273" s="32">
        <f t="shared" si="669"/>
        <v>0</v>
      </c>
      <c r="T1273" s="32">
        <f t="shared" si="670"/>
        <v>0</v>
      </c>
      <c r="U1273" s="31">
        <f t="shared" si="671"/>
        <v>0</v>
      </c>
      <c r="V1273" s="31">
        <f t="shared" si="672"/>
        <v>0</v>
      </c>
      <c r="W1273" s="36">
        <f t="shared" si="673"/>
        <v>0</v>
      </c>
      <c r="X1273" s="46">
        <v>0.90295812946435794</v>
      </c>
      <c r="Y1273">
        <v>0.73876310423908598</v>
      </c>
      <c r="Z1273" s="38">
        <v>1.5447475388595528</v>
      </c>
    </row>
    <row r="1274" spans="2:26">
      <c r="B1274" s="6">
        <v>1920</v>
      </c>
      <c r="Q1274" s="90"/>
      <c r="R1274" s="33">
        <f t="shared" si="668"/>
        <v>0</v>
      </c>
      <c r="S1274" s="32">
        <f t="shared" si="669"/>
        <v>0</v>
      </c>
      <c r="T1274" s="32">
        <f t="shared" si="670"/>
        <v>0</v>
      </c>
      <c r="U1274" s="31">
        <f t="shared" si="671"/>
        <v>0</v>
      </c>
      <c r="V1274" s="31">
        <f t="shared" si="672"/>
        <v>0</v>
      </c>
      <c r="W1274" s="36">
        <f t="shared" si="673"/>
        <v>0</v>
      </c>
      <c r="X1274" s="46">
        <v>0.90673996281518188</v>
      </c>
      <c r="Y1274">
        <v>0.74010240322708909</v>
      </c>
      <c r="Z1274" s="38">
        <v>1.8801527439944632</v>
      </c>
    </row>
    <row r="1275" spans="2:26">
      <c r="B1275" s="6">
        <v>1921</v>
      </c>
      <c r="Q1275" s="90"/>
      <c r="R1275" s="33">
        <f t="shared" si="668"/>
        <v>0</v>
      </c>
      <c r="S1275" s="32">
        <f t="shared" si="669"/>
        <v>0</v>
      </c>
      <c r="T1275" s="32">
        <f t="shared" si="670"/>
        <v>0</v>
      </c>
      <c r="U1275" s="31">
        <f t="shared" si="671"/>
        <v>0</v>
      </c>
      <c r="V1275" s="31">
        <f t="shared" si="672"/>
        <v>0</v>
      </c>
      <c r="W1275" s="36">
        <f t="shared" si="673"/>
        <v>0</v>
      </c>
      <c r="X1275" s="46">
        <v>0.90674808016290898</v>
      </c>
      <c r="Y1275">
        <v>0.74066812399731241</v>
      </c>
      <c r="Z1275" s="38">
        <v>1.4863049203994123</v>
      </c>
    </row>
    <row r="1276" spans="2:26">
      <c r="B1276" s="6">
        <v>1922</v>
      </c>
      <c r="Q1276" s="90"/>
      <c r="R1276" s="33">
        <f t="shared" si="668"/>
        <v>0</v>
      </c>
      <c r="S1276" s="32">
        <f t="shared" si="669"/>
        <v>0</v>
      </c>
      <c r="T1276" s="32">
        <f t="shared" si="670"/>
        <v>0</v>
      </c>
      <c r="U1276" s="31">
        <f t="shared" si="671"/>
        <v>0</v>
      </c>
      <c r="V1276" s="31">
        <f t="shared" si="672"/>
        <v>0</v>
      </c>
      <c r="W1276" s="36">
        <f t="shared" si="673"/>
        <v>0</v>
      </c>
      <c r="X1276" s="46">
        <v>0.90636132884829712</v>
      </c>
      <c r="Y1276">
        <v>0.73801060970633348</v>
      </c>
      <c r="Z1276" s="38">
        <v>1.5268032147053365</v>
      </c>
    </row>
    <row r="1277" spans="2:26">
      <c r="B1277" s="6">
        <v>1923</v>
      </c>
      <c r="Q1277" s="90"/>
      <c r="R1277" s="33">
        <f t="shared" si="668"/>
        <v>0</v>
      </c>
      <c r="S1277" s="32">
        <f t="shared" si="669"/>
        <v>0</v>
      </c>
      <c r="T1277" s="32">
        <f t="shared" si="670"/>
        <v>0</v>
      </c>
      <c r="U1277" s="31">
        <f t="shared" si="671"/>
        <v>0</v>
      </c>
      <c r="V1277" s="31">
        <f t="shared" si="672"/>
        <v>0</v>
      </c>
      <c r="W1277" s="36">
        <f t="shared" si="673"/>
        <v>0</v>
      </c>
      <c r="X1277" s="46">
        <v>0.90754013878098172</v>
      </c>
      <c r="Y1277">
        <v>0.73756502341007268</v>
      </c>
      <c r="Z1277" s="38">
        <v>1.320771013332976</v>
      </c>
    </row>
    <row r="1278" spans="2:26">
      <c r="B1278" s="6">
        <v>1924</v>
      </c>
      <c r="Q1278" s="90"/>
      <c r="R1278" s="33">
        <f t="shared" si="668"/>
        <v>0</v>
      </c>
      <c r="S1278" s="32">
        <f t="shared" si="669"/>
        <v>0</v>
      </c>
      <c r="T1278" s="32">
        <f t="shared" si="670"/>
        <v>0</v>
      </c>
      <c r="U1278" s="31">
        <f t="shared" si="671"/>
        <v>0</v>
      </c>
      <c r="V1278" s="31">
        <f t="shared" si="672"/>
        <v>0</v>
      </c>
      <c r="W1278" s="36">
        <f t="shared" si="673"/>
        <v>0</v>
      </c>
      <c r="X1278" s="46">
        <v>0.9076494407492548</v>
      </c>
      <c r="Y1278">
        <v>0.74122885720114939</v>
      </c>
      <c r="Z1278" s="38">
        <v>1.2710060528591232</v>
      </c>
    </row>
    <row r="1279" spans="2:26">
      <c r="B1279" s="6">
        <v>1925</v>
      </c>
      <c r="Q1279" s="90"/>
      <c r="R1279" s="33">
        <f t="shared" si="668"/>
        <v>0</v>
      </c>
      <c r="S1279" s="32">
        <f t="shared" si="669"/>
        <v>0</v>
      </c>
      <c r="T1279" s="32">
        <f t="shared" si="670"/>
        <v>0</v>
      </c>
      <c r="U1279" s="31">
        <f t="shared" si="671"/>
        <v>0</v>
      </c>
      <c r="V1279" s="31">
        <f t="shared" si="672"/>
        <v>0</v>
      </c>
      <c r="W1279" s="36">
        <f t="shared" si="673"/>
        <v>0</v>
      </c>
      <c r="X1279" s="46">
        <v>0.90848046995534171</v>
      </c>
      <c r="Y1279">
        <v>0.73909790450017177</v>
      </c>
      <c r="Z1279" s="38">
        <v>1.3019376458206051</v>
      </c>
    </row>
    <row r="1280" spans="2:26">
      <c r="B1280" s="6">
        <v>1926</v>
      </c>
      <c r="Q1280" s="90"/>
      <c r="R1280" s="33">
        <f t="shared" si="668"/>
        <v>0</v>
      </c>
      <c r="S1280" s="32">
        <f t="shared" si="669"/>
        <v>0</v>
      </c>
      <c r="T1280" s="32">
        <f t="shared" si="670"/>
        <v>0</v>
      </c>
      <c r="U1280" s="31">
        <f t="shared" si="671"/>
        <v>0</v>
      </c>
      <c r="V1280" s="31">
        <f t="shared" si="672"/>
        <v>0</v>
      </c>
      <c r="W1280" s="36">
        <f t="shared" si="673"/>
        <v>0</v>
      </c>
      <c r="X1280" s="46">
        <v>0.9084325089932902</v>
      </c>
      <c r="Y1280">
        <v>0.73884641719166577</v>
      </c>
      <c r="Z1280" s="38">
        <v>1.1329959055579617</v>
      </c>
    </row>
    <row r="1281" spans="2:26">
      <c r="B1281" s="6">
        <v>1927</v>
      </c>
      <c r="Q1281" s="90"/>
      <c r="R1281" s="33">
        <f t="shared" si="668"/>
        <v>0</v>
      </c>
      <c r="S1281" s="32">
        <f t="shared" si="669"/>
        <v>0</v>
      </c>
      <c r="T1281" s="32">
        <f t="shared" si="670"/>
        <v>0</v>
      </c>
      <c r="U1281" s="31">
        <f t="shared" si="671"/>
        <v>0</v>
      </c>
      <c r="V1281" s="31">
        <f t="shared" si="672"/>
        <v>0</v>
      </c>
      <c r="W1281" s="36">
        <f t="shared" si="673"/>
        <v>0</v>
      </c>
      <c r="X1281" s="46">
        <v>0.90863329076941302</v>
      </c>
      <c r="Y1281">
        <v>0.73911192769872525</v>
      </c>
      <c r="Z1281" s="38">
        <v>1.3001329483836557</v>
      </c>
    </row>
    <row r="1282" spans="2:26">
      <c r="B1282" s="6">
        <v>1928</v>
      </c>
      <c r="Q1282" s="90"/>
      <c r="R1282" s="33">
        <f t="shared" si="668"/>
        <v>0</v>
      </c>
      <c r="S1282" s="32">
        <f t="shared" si="669"/>
        <v>0</v>
      </c>
      <c r="T1282" s="32">
        <f t="shared" si="670"/>
        <v>0</v>
      </c>
      <c r="U1282" s="31">
        <f t="shared" si="671"/>
        <v>0</v>
      </c>
      <c r="V1282" s="31">
        <f t="shared" si="672"/>
        <v>0</v>
      </c>
      <c r="W1282" s="36">
        <f t="shared" si="673"/>
        <v>0</v>
      </c>
      <c r="X1282" s="46">
        <v>0.90867363084272568</v>
      </c>
      <c r="Y1282">
        <v>0.73780829350233235</v>
      </c>
      <c r="Z1282" s="38">
        <v>1.2631916595978265</v>
      </c>
    </row>
    <row r="1283" spans="2:26">
      <c r="B1283" s="6">
        <v>1929</v>
      </c>
      <c r="Q1283" s="90"/>
      <c r="R1283" s="33">
        <f t="shared" si="668"/>
        <v>0</v>
      </c>
      <c r="S1283" s="32">
        <f t="shared" si="669"/>
        <v>0</v>
      </c>
      <c r="T1283" s="32">
        <f t="shared" si="670"/>
        <v>0</v>
      </c>
      <c r="U1283" s="31">
        <f t="shared" si="671"/>
        <v>0</v>
      </c>
      <c r="V1283" s="31">
        <f t="shared" si="672"/>
        <v>0</v>
      </c>
      <c r="W1283" s="36">
        <f t="shared" si="673"/>
        <v>0</v>
      </c>
      <c r="X1283" s="46">
        <v>0.90906403183454554</v>
      </c>
      <c r="Y1283">
        <v>0.73610094647916835</v>
      </c>
      <c r="Z1283" s="38">
        <v>1.2875358503503007</v>
      </c>
    </row>
    <row r="1284" spans="2:26">
      <c r="B1284" s="6">
        <v>1930</v>
      </c>
      <c r="Q1284" s="90"/>
      <c r="R1284" s="33">
        <f t="shared" si="668"/>
        <v>0</v>
      </c>
      <c r="S1284" s="32">
        <f t="shared" si="669"/>
        <v>0</v>
      </c>
      <c r="T1284" s="32">
        <f t="shared" si="670"/>
        <v>0</v>
      </c>
      <c r="U1284" s="31">
        <f t="shared" si="671"/>
        <v>0</v>
      </c>
      <c r="V1284" s="31">
        <f t="shared" si="672"/>
        <v>0</v>
      </c>
      <c r="W1284" s="36">
        <f t="shared" si="673"/>
        <v>0</v>
      </c>
      <c r="X1284" s="46">
        <v>0.91013912387920504</v>
      </c>
      <c r="Y1284">
        <v>0.73186226503606222</v>
      </c>
      <c r="Z1284" s="38">
        <v>1.2354000853908533</v>
      </c>
    </row>
    <row r="1285" spans="2:26">
      <c r="B1285" s="6">
        <v>1931</v>
      </c>
      <c r="Q1285" s="90"/>
      <c r="R1285" s="33">
        <f t="shared" si="668"/>
        <v>0</v>
      </c>
      <c r="S1285" s="32">
        <f t="shared" si="669"/>
        <v>0</v>
      </c>
      <c r="T1285" s="32">
        <f t="shared" si="670"/>
        <v>0</v>
      </c>
      <c r="U1285" s="31">
        <f t="shared" si="671"/>
        <v>0</v>
      </c>
      <c r="V1285" s="31">
        <f t="shared" si="672"/>
        <v>0</v>
      </c>
      <c r="W1285" s="36">
        <f t="shared" si="673"/>
        <v>0</v>
      </c>
      <c r="X1285" s="46">
        <v>0.91053676311548615</v>
      </c>
      <c r="Y1285">
        <v>0.72962362995941288</v>
      </c>
      <c r="Z1285" s="38">
        <v>1.0334601721723666</v>
      </c>
    </row>
    <row r="1286" spans="2:26">
      <c r="B1286" s="6">
        <v>1932</v>
      </c>
      <c r="Q1286" s="89">
        <f t="shared" ref="Q1286:Q1293" si="674">SUM(D1286:P1286)</f>
        <v>0</v>
      </c>
      <c r="R1286" s="33">
        <f t="shared" si="668"/>
        <v>0</v>
      </c>
      <c r="S1286" s="32">
        <f t="shared" si="669"/>
        <v>0</v>
      </c>
      <c r="T1286" s="32">
        <f t="shared" si="670"/>
        <v>0</v>
      </c>
      <c r="U1286" s="31">
        <f t="shared" si="671"/>
        <v>0</v>
      </c>
      <c r="V1286" s="31">
        <f t="shared" si="672"/>
        <v>0</v>
      </c>
      <c r="W1286" s="36">
        <f t="shared" si="673"/>
        <v>0</v>
      </c>
      <c r="X1286" s="46">
        <v>0.91158456071545435</v>
      </c>
      <c r="Y1286">
        <v>0.73107075463145699</v>
      </c>
      <c r="Z1286" s="38">
        <v>0.918367094636798</v>
      </c>
    </row>
    <row r="1287" spans="2:26">
      <c r="B1287" s="6">
        <v>1933</v>
      </c>
      <c r="C1287">
        <v>343.52</v>
      </c>
      <c r="D1287">
        <v>35.5</v>
      </c>
      <c r="E1287">
        <v>6.7</v>
      </c>
      <c r="F1287">
        <v>83.6</v>
      </c>
      <c r="G1287">
        <v>12.9</v>
      </c>
      <c r="H1287">
        <v>19.899999999999999</v>
      </c>
      <c r="I1287">
        <v>33.799999999999997</v>
      </c>
      <c r="J1287">
        <v>7.5</v>
      </c>
      <c r="K1287">
        <v>2.8</v>
      </c>
      <c r="L1287">
        <v>9.6</v>
      </c>
      <c r="M1287">
        <v>25.2</v>
      </c>
      <c r="N1287">
        <v>66.8</v>
      </c>
      <c r="O1287">
        <v>29.8</v>
      </c>
      <c r="P1287">
        <v>8.8000000000000007</v>
      </c>
      <c r="Q1287" s="89">
        <f t="shared" si="674"/>
        <v>342.9</v>
      </c>
      <c r="R1287" s="33">
        <f t="shared" si="668"/>
        <v>245.57557622535106</v>
      </c>
      <c r="S1287" s="32">
        <f t="shared" si="669"/>
        <v>32.393285081927196</v>
      </c>
      <c r="T1287" s="32">
        <f t="shared" si="670"/>
        <v>48.78229114342389</v>
      </c>
      <c r="U1287" s="31">
        <f t="shared" si="671"/>
        <v>97.944423774648925</v>
      </c>
      <c r="V1287" s="31">
        <f t="shared" si="672"/>
        <v>3.1067149180728038</v>
      </c>
      <c r="W1287" s="36">
        <f t="shared" si="673"/>
        <v>18.017708856576107</v>
      </c>
      <c r="X1287" s="46">
        <v>0.91248690371625896</v>
      </c>
      <c r="Y1287">
        <v>0.73027381951233372</v>
      </c>
      <c r="Z1287" s="38">
        <v>0.91838206847484538</v>
      </c>
    </row>
    <row r="1288" spans="2:26">
      <c r="B1288" s="6">
        <v>1934</v>
      </c>
      <c r="C1288">
        <v>340.33699999999999</v>
      </c>
      <c r="D1288">
        <v>21.6</v>
      </c>
      <c r="E1288">
        <v>5.6</v>
      </c>
      <c r="F1288">
        <v>39.700000000000003</v>
      </c>
      <c r="G1288">
        <v>15.5</v>
      </c>
      <c r="H1288">
        <v>40.6</v>
      </c>
      <c r="I1288">
        <v>49.8</v>
      </c>
      <c r="J1288">
        <v>7.7</v>
      </c>
      <c r="K1288">
        <v>2.6</v>
      </c>
      <c r="L1288">
        <v>10.9</v>
      </c>
      <c r="M1288">
        <v>12.5</v>
      </c>
      <c r="N1288">
        <v>102.7</v>
      </c>
      <c r="O1288">
        <v>17.399999999999999</v>
      </c>
      <c r="P1288">
        <v>13</v>
      </c>
      <c r="Q1288" s="89">
        <f t="shared" si="674"/>
        <v>339.59999999999997</v>
      </c>
      <c r="R1288" s="33">
        <f t="shared" si="668"/>
        <v>253.83488435698075</v>
      </c>
      <c r="S1288" s="32">
        <f t="shared" si="669"/>
        <v>19.733969375967959</v>
      </c>
      <c r="T1288" s="32">
        <f t="shared" si="670"/>
        <v>75.200914981012815</v>
      </c>
      <c r="U1288" s="31">
        <f t="shared" si="671"/>
        <v>86.502115643019238</v>
      </c>
      <c r="V1288" s="31">
        <f t="shared" si="672"/>
        <v>1.8660306240320423</v>
      </c>
      <c r="W1288" s="36">
        <f t="shared" si="673"/>
        <v>27.499085018987188</v>
      </c>
      <c r="X1288" s="46">
        <v>0.91360969333184983</v>
      </c>
      <c r="Y1288">
        <v>0.73223870478104003</v>
      </c>
      <c r="Z1288" s="38">
        <v>0.9400677156460554</v>
      </c>
    </row>
    <row r="1289" spans="2:26">
      <c r="B1289" s="6">
        <v>1935</v>
      </c>
      <c r="C1289">
        <v>599.053</v>
      </c>
      <c r="D1289">
        <v>20.5</v>
      </c>
      <c r="E1289">
        <v>8.3000000000000007</v>
      </c>
      <c r="F1289">
        <v>42</v>
      </c>
      <c r="G1289">
        <v>15.5</v>
      </c>
      <c r="H1289">
        <v>42.1</v>
      </c>
      <c r="I1289">
        <v>56.6</v>
      </c>
      <c r="J1289">
        <v>7.9</v>
      </c>
      <c r="K1289">
        <v>3.3</v>
      </c>
      <c r="L1289">
        <v>5</v>
      </c>
      <c r="M1289">
        <v>93.1</v>
      </c>
      <c r="N1289">
        <v>174.1</v>
      </c>
      <c r="O1289">
        <v>54</v>
      </c>
      <c r="P1289">
        <v>16</v>
      </c>
      <c r="Q1289" s="89">
        <f t="shared" si="674"/>
        <v>538.4</v>
      </c>
      <c r="R1289" s="33">
        <f t="shared" si="668"/>
        <v>318.83582359051672</v>
      </c>
      <c r="S1289" s="32">
        <f t="shared" si="669"/>
        <v>18.769373703407322</v>
      </c>
      <c r="T1289" s="32">
        <f t="shared" si="670"/>
        <v>127.66644988710942</v>
      </c>
      <c r="U1289" s="31">
        <f t="shared" si="671"/>
        <v>280.21717640948327</v>
      </c>
      <c r="V1289" s="31">
        <f t="shared" si="672"/>
        <v>1.7306262965926784</v>
      </c>
      <c r="W1289" s="36">
        <f t="shared" si="673"/>
        <v>46.433550112890572</v>
      </c>
      <c r="X1289" s="46">
        <v>0.9155792050442596</v>
      </c>
      <c r="Y1289">
        <v>0.73329379602015754</v>
      </c>
      <c r="Z1289" s="38">
        <v>1</v>
      </c>
    </row>
    <row r="1290" spans="2:26">
      <c r="B1290" s="6">
        <v>1936</v>
      </c>
      <c r="C1290">
        <v>592.98</v>
      </c>
      <c r="D1290">
        <v>19.5</v>
      </c>
      <c r="E1290">
        <v>17.5</v>
      </c>
      <c r="F1290">
        <v>19.600000000000001</v>
      </c>
      <c r="G1290">
        <v>12.3</v>
      </c>
      <c r="H1290">
        <v>43</v>
      </c>
      <c r="I1290">
        <v>83</v>
      </c>
      <c r="J1290">
        <v>8.4</v>
      </c>
      <c r="K1290">
        <v>3.1</v>
      </c>
      <c r="L1290">
        <v>9.1999999999999993</v>
      </c>
      <c r="M1290">
        <v>95.8</v>
      </c>
      <c r="N1290">
        <v>196.8</v>
      </c>
      <c r="O1290">
        <v>63.9</v>
      </c>
      <c r="P1290">
        <v>20.2</v>
      </c>
      <c r="Q1290" s="89">
        <f t="shared" si="674"/>
        <v>592.30000000000007</v>
      </c>
      <c r="R1290" s="33">
        <f t="shared" si="668"/>
        <v>346.11281459670431</v>
      </c>
      <c r="S1290" s="32">
        <f t="shared" si="669"/>
        <v>17.898567776249259</v>
      </c>
      <c r="T1290" s="32">
        <f t="shared" si="670"/>
        <v>144.41424682045505</v>
      </c>
      <c r="U1290" s="31">
        <f t="shared" si="671"/>
        <v>246.86718540329571</v>
      </c>
      <c r="V1290" s="31">
        <f t="shared" si="672"/>
        <v>1.6014322237507415</v>
      </c>
      <c r="W1290" s="36">
        <f t="shared" si="673"/>
        <v>52.385753179544963</v>
      </c>
      <c r="X1290" s="46">
        <v>0.91787527057688512</v>
      </c>
      <c r="Y1290">
        <v>0.73381222977873495</v>
      </c>
      <c r="Z1290" s="38">
        <v>1.0386322320998254</v>
      </c>
    </row>
    <row r="1291" spans="2:26">
      <c r="B1291" s="6">
        <v>1937</v>
      </c>
      <c r="C1291">
        <v>664.17700000000002</v>
      </c>
      <c r="D1291">
        <v>27.2</v>
      </c>
      <c r="E1291">
        <v>20.9</v>
      </c>
      <c r="F1291">
        <v>35.1</v>
      </c>
      <c r="G1291">
        <v>14.3</v>
      </c>
      <c r="H1291">
        <v>63.8</v>
      </c>
      <c r="I1291">
        <v>89.3</v>
      </c>
      <c r="J1291">
        <v>6.1</v>
      </c>
      <c r="K1291">
        <v>3</v>
      </c>
      <c r="L1291">
        <v>5.6</v>
      </c>
      <c r="M1291">
        <v>125.8</v>
      </c>
      <c r="N1291">
        <v>187.5</v>
      </c>
      <c r="O1291">
        <v>60.3</v>
      </c>
      <c r="P1291">
        <v>24.6</v>
      </c>
      <c r="Q1291" s="89">
        <f t="shared" si="674"/>
        <v>663.5</v>
      </c>
      <c r="R1291" s="33">
        <f t="shared" si="668"/>
        <v>392.12363579511339</v>
      </c>
      <c r="S1291" s="32">
        <f t="shared" si="669"/>
        <v>24.976537259493391</v>
      </c>
      <c r="T1291" s="32">
        <f t="shared" si="670"/>
        <v>137.64709853561999</v>
      </c>
      <c r="U1291" s="31">
        <f t="shared" si="671"/>
        <v>272.05336420488663</v>
      </c>
      <c r="V1291" s="31">
        <f t="shared" si="672"/>
        <v>2.2234627405066085</v>
      </c>
      <c r="W1291" s="36">
        <f t="shared" si="673"/>
        <v>49.852901464380011</v>
      </c>
      <c r="X1291" s="46">
        <v>0.91825504630490407</v>
      </c>
      <c r="Y1291">
        <v>0.73411785885663994</v>
      </c>
      <c r="Z1291" s="38">
        <v>1.2424171719599746</v>
      </c>
    </row>
    <row r="1292" spans="2:26">
      <c r="B1292" s="6">
        <v>1938</v>
      </c>
      <c r="C1292">
        <v>831.70799999999997</v>
      </c>
      <c r="D1292">
        <v>19</v>
      </c>
      <c r="E1292">
        <v>18.5</v>
      </c>
      <c r="F1292">
        <v>37</v>
      </c>
      <c r="G1292">
        <v>13.4</v>
      </c>
      <c r="H1292">
        <v>146.6</v>
      </c>
      <c r="I1292">
        <v>85.6</v>
      </c>
      <c r="J1292">
        <v>13.2</v>
      </c>
      <c r="K1292">
        <v>6.6</v>
      </c>
      <c r="L1292">
        <v>11</v>
      </c>
      <c r="M1292">
        <v>187.3</v>
      </c>
      <c r="N1292">
        <v>161.69999999999999</v>
      </c>
      <c r="O1292">
        <v>107.4</v>
      </c>
      <c r="P1292">
        <v>23</v>
      </c>
      <c r="Q1292" s="89">
        <f t="shared" si="674"/>
        <v>830.30000000000007</v>
      </c>
      <c r="R1292" s="33">
        <f t="shared" si="668"/>
        <v>451.3004401142482</v>
      </c>
      <c r="S1292" s="32">
        <f t="shared" si="669"/>
        <v>17.458214785064552</v>
      </c>
      <c r="T1292" s="32">
        <f t="shared" si="670"/>
        <v>119.54222532918362</v>
      </c>
      <c r="U1292" s="31">
        <f t="shared" si="671"/>
        <v>380.40755988575177</v>
      </c>
      <c r="V1292" s="31">
        <f t="shared" si="672"/>
        <v>1.5417852149354481</v>
      </c>
      <c r="W1292" s="36">
        <f t="shared" si="673"/>
        <v>42.157774670816366</v>
      </c>
      <c r="X1292" s="46">
        <v>0.91885340974023955</v>
      </c>
      <c r="Y1292">
        <v>0.73928401564120982</v>
      </c>
      <c r="Z1292" s="38">
        <v>1.435213253748026</v>
      </c>
    </row>
    <row r="1293" spans="2:26">
      <c r="B1293" s="6">
        <v>1939</v>
      </c>
      <c r="C1293">
        <v>1033.7629999999999</v>
      </c>
      <c r="D1293">
        <v>26.7</v>
      </c>
      <c r="E1293">
        <v>25</v>
      </c>
      <c r="F1293">
        <v>27.5</v>
      </c>
      <c r="G1293">
        <v>14.1</v>
      </c>
      <c r="H1293">
        <v>110</v>
      </c>
      <c r="I1293">
        <v>94</v>
      </c>
      <c r="J1293">
        <v>21.7</v>
      </c>
      <c r="K1293">
        <v>8.8000000000000007</v>
      </c>
      <c r="L1293">
        <v>19.5</v>
      </c>
      <c r="M1293">
        <v>196.1</v>
      </c>
      <c r="N1293">
        <v>332</v>
      </c>
      <c r="O1293">
        <v>77.2</v>
      </c>
      <c r="P1293">
        <v>80.400000000000006</v>
      </c>
      <c r="Q1293" s="89">
        <f t="shared" si="674"/>
        <v>1033</v>
      </c>
      <c r="R1293" s="33">
        <f t="shared" si="668"/>
        <v>563.03290660402058</v>
      </c>
      <c r="S1293" s="32">
        <f t="shared" si="669"/>
        <v>24.57058919822456</v>
      </c>
      <c r="T1293" s="32">
        <f t="shared" si="670"/>
        <v>246.16231740579602</v>
      </c>
      <c r="U1293" s="31">
        <f t="shared" si="671"/>
        <v>470.73009339597934</v>
      </c>
      <c r="V1293" s="31">
        <f t="shared" si="672"/>
        <v>2.129410801775439</v>
      </c>
      <c r="W1293" s="36">
        <f t="shared" si="673"/>
        <v>85.837682594203983</v>
      </c>
      <c r="X1293" s="46">
        <v>0.92024678645035807</v>
      </c>
      <c r="Y1293">
        <v>0.74145276327046994</v>
      </c>
      <c r="Z1293" s="38">
        <v>1.7944677700994704</v>
      </c>
    </row>
    <row r="1294" spans="2:26">
      <c r="B1294" s="6">
        <v>1940</v>
      </c>
      <c r="C1294">
        <v>946.96100000000001</v>
      </c>
      <c r="D1294">
        <v>29.3</v>
      </c>
      <c r="E1294">
        <v>37.9</v>
      </c>
      <c r="F1294">
        <v>27.8</v>
      </c>
      <c r="G1294">
        <v>14.7</v>
      </c>
      <c r="H1294">
        <v>98</v>
      </c>
      <c r="I1294">
        <v>98.5</v>
      </c>
      <c r="J1294">
        <v>22.2</v>
      </c>
      <c r="K1294">
        <v>25.8</v>
      </c>
      <c r="L1294">
        <v>47.5</v>
      </c>
      <c r="M1294">
        <v>170</v>
      </c>
      <c r="N1294">
        <v>223.6</v>
      </c>
      <c r="O1294">
        <v>32</v>
      </c>
      <c r="P1294">
        <v>118.9</v>
      </c>
      <c r="Q1294" s="89">
        <f>SUM(D1294:P1294)</f>
        <v>946.2</v>
      </c>
      <c r="R1294" s="33">
        <f t="shared" si="668"/>
        <v>489.11679958648853</v>
      </c>
      <c r="S1294" s="32">
        <f t="shared" si="669"/>
        <v>23.491631023413913</v>
      </c>
      <c r="T1294" s="32">
        <f t="shared" si="670"/>
        <v>166.52516856307466</v>
      </c>
      <c r="U1294" s="31">
        <f t="shared" si="671"/>
        <v>457.84420041351149</v>
      </c>
      <c r="V1294" s="31">
        <f t="shared" si="672"/>
        <v>5.8083689765860882</v>
      </c>
      <c r="W1294" s="36">
        <f t="shared" si="673"/>
        <v>57.074831436925336</v>
      </c>
      <c r="X1294">
        <v>0.80176215096975811</v>
      </c>
      <c r="Y1294">
        <v>0.744745834360799</v>
      </c>
      <c r="Z1294" s="38">
        <v>2.1471327688362272</v>
      </c>
    </row>
    <row r="1295" spans="2:26">
      <c r="B1295" s="28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84"/>
      <c r="R1295" s="30"/>
      <c r="S1295" s="30"/>
      <c r="T1295" s="30"/>
      <c r="U1295" s="30"/>
      <c r="V1295" s="30"/>
      <c r="W1295" s="30"/>
      <c r="X1295">
        <v>8.0196009623455897E-2</v>
      </c>
    </row>
    <row r="1296" spans="2:26">
      <c r="B1296" s="6">
        <v>1955</v>
      </c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83"/>
      <c r="R1296" s="10"/>
      <c r="S1296" s="10"/>
      <c r="T1296" s="10"/>
      <c r="U1296" s="10"/>
      <c r="V1296" s="10"/>
      <c r="W1296" s="10"/>
      <c r="X1296">
        <v>7.5696824393495427E-2</v>
      </c>
    </row>
    <row r="1297" spans="2:23">
      <c r="B1297" s="6">
        <v>1956</v>
      </c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83"/>
      <c r="R1297" s="10"/>
      <c r="S1297" s="10"/>
      <c r="T1297" s="10"/>
      <c r="U1297" s="10"/>
      <c r="V1297" s="10"/>
      <c r="W1297" s="10"/>
    </row>
    <row r="1298" spans="2:23">
      <c r="B1298" s="6">
        <v>1957</v>
      </c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83"/>
      <c r="R1298" s="10"/>
      <c r="S1298" s="10"/>
      <c r="T1298" s="10"/>
      <c r="U1298" s="10"/>
      <c r="V1298" s="10"/>
      <c r="W1298" s="10"/>
    </row>
    <row r="1299" spans="2:23">
      <c r="B1299" s="6">
        <v>1958</v>
      </c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83"/>
      <c r="R1299" s="10"/>
      <c r="S1299" s="10"/>
      <c r="T1299" s="10"/>
      <c r="U1299" s="10"/>
      <c r="V1299" s="10"/>
      <c r="W1299" s="10"/>
    </row>
    <row r="1300" spans="2:23">
      <c r="B1300" s="6">
        <v>1958</v>
      </c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83"/>
      <c r="R1300" s="10"/>
      <c r="S1300" s="10"/>
      <c r="T1300" s="10"/>
      <c r="U1300" s="10"/>
      <c r="V1300" s="10"/>
      <c r="W1300" s="10"/>
    </row>
    <row r="1301" spans="2:23">
      <c r="B1301" s="7">
        <v>1960</v>
      </c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85"/>
      <c r="R1301" s="11"/>
      <c r="S1301" s="11"/>
      <c r="T1301" s="11"/>
      <c r="U1301" s="11"/>
      <c r="V1301" s="11"/>
      <c r="W1301" s="11"/>
    </row>
    <row r="1312" spans="2:23">
      <c r="B1312" t="s">
        <v>147</v>
      </c>
      <c r="C1312" t="s">
        <v>166</v>
      </c>
      <c r="E1312" s="27" t="s">
        <v>88</v>
      </c>
      <c r="F1312" s="38"/>
      <c r="G1312" s="38" t="s">
        <v>105</v>
      </c>
      <c r="I1312" t="s">
        <v>47</v>
      </c>
    </row>
    <row r="1313" spans="1:26">
      <c r="B1313" s="13"/>
      <c r="C1313" s="14" t="s">
        <v>49</v>
      </c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82"/>
      <c r="R1313" s="13" t="s">
        <v>55</v>
      </c>
      <c r="S1313" s="14"/>
      <c r="T1313" s="15"/>
      <c r="U1313" s="14" t="s">
        <v>56</v>
      </c>
      <c r="V1313" s="14"/>
      <c r="W1313" s="15"/>
    </row>
    <row r="1314" spans="1:26">
      <c r="A1314" s="37"/>
      <c r="B1314" s="1"/>
      <c r="C1314" s="28" t="s">
        <v>14</v>
      </c>
      <c r="D1314" s="1" t="s">
        <v>0</v>
      </c>
      <c r="E1314" s="1" t="s">
        <v>1</v>
      </c>
      <c r="F1314" s="1" t="s">
        <v>2</v>
      </c>
      <c r="G1314" s="1" t="s">
        <v>3</v>
      </c>
      <c r="H1314" s="1" t="s">
        <v>4</v>
      </c>
      <c r="I1314" s="1" t="s">
        <v>5</v>
      </c>
      <c r="J1314" s="1" t="s">
        <v>6</v>
      </c>
      <c r="K1314" s="1" t="s">
        <v>7</v>
      </c>
      <c r="L1314" s="1" t="s">
        <v>8</v>
      </c>
      <c r="M1314" s="1" t="s">
        <v>9</v>
      </c>
      <c r="N1314" s="1" t="s">
        <v>10</v>
      </c>
      <c r="O1314" s="1" t="s">
        <v>11</v>
      </c>
      <c r="P1314" s="1" t="s">
        <v>12</v>
      </c>
      <c r="Q1314" s="28"/>
      <c r="R1314" s="8" t="s">
        <v>13</v>
      </c>
      <c r="S1314" s="8" t="s">
        <v>50</v>
      </c>
      <c r="T1314" s="8" t="s">
        <v>51</v>
      </c>
      <c r="U1314" s="8" t="s">
        <v>52</v>
      </c>
      <c r="V1314" s="8" t="s">
        <v>53</v>
      </c>
      <c r="W1314" s="8" t="s">
        <v>54</v>
      </c>
    </row>
    <row r="1315" spans="1:26">
      <c r="B1315" s="5">
        <v>1911</v>
      </c>
      <c r="Q1315" s="90"/>
      <c r="R1315" s="33">
        <f t="shared" ref="R1315:R1344" si="675">SUM(E1315:J1315)+S1315+T1315</f>
        <v>0</v>
      </c>
      <c r="S1315" s="32">
        <f t="shared" ref="S1315:S1344" si="676">D1315*$X1315</f>
        <v>0</v>
      </c>
      <c r="T1315" s="32">
        <f t="shared" ref="T1315:T1344" si="677">N1315*$Y1315</f>
        <v>0</v>
      </c>
      <c r="U1315" s="31">
        <f t="shared" ref="U1315:U1344" si="678">C1315-R1315</f>
        <v>0</v>
      </c>
      <c r="V1315" s="31">
        <f t="shared" ref="V1315:V1344" si="679">D1315-S1315</f>
        <v>0</v>
      </c>
      <c r="W1315" s="36">
        <f t="shared" ref="W1315:W1344" si="680">N1315-T1315</f>
        <v>0</v>
      </c>
      <c r="X1315" s="34">
        <v>0.90314241051745558</v>
      </c>
      <c r="Y1315" s="34">
        <v>0.7333034807309261</v>
      </c>
      <c r="Z1315" s="38">
        <v>0.55587714915230824</v>
      </c>
    </row>
    <row r="1316" spans="1:26">
      <c r="B1316" s="6">
        <v>1912</v>
      </c>
      <c r="Q1316" s="90"/>
      <c r="R1316" s="33">
        <f t="shared" si="675"/>
        <v>0</v>
      </c>
      <c r="S1316" s="32">
        <f t="shared" si="676"/>
        <v>0</v>
      </c>
      <c r="T1316" s="32">
        <f t="shared" si="677"/>
        <v>0</v>
      </c>
      <c r="U1316" s="31">
        <f t="shared" si="678"/>
        <v>0</v>
      </c>
      <c r="V1316" s="31">
        <f t="shared" si="679"/>
        <v>0</v>
      </c>
      <c r="W1316" s="36">
        <f t="shared" si="680"/>
        <v>0</v>
      </c>
      <c r="X1316" s="34">
        <v>0.90314241051745558</v>
      </c>
      <c r="Y1316" s="34">
        <v>0.7333034807309261</v>
      </c>
      <c r="Z1316" s="38">
        <v>0.63442790535518445</v>
      </c>
    </row>
    <row r="1317" spans="1:26">
      <c r="B1317" s="6">
        <v>1913</v>
      </c>
      <c r="Q1317" s="90"/>
      <c r="R1317" s="33">
        <f t="shared" si="675"/>
        <v>0</v>
      </c>
      <c r="S1317" s="32">
        <f t="shared" si="676"/>
        <v>0</v>
      </c>
      <c r="T1317" s="32">
        <f t="shared" si="677"/>
        <v>0</v>
      </c>
      <c r="U1317" s="31">
        <f t="shared" si="678"/>
        <v>0</v>
      </c>
      <c r="V1317" s="31">
        <f t="shared" si="679"/>
        <v>0</v>
      </c>
      <c r="W1317" s="36">
        <f t="shared" si="680"/>
        <v>0</v>
      </c>
      <c r="X1317" s="34">
        <v>0.90314241051745558</v>
      </c>
      <c r="Y1317" s="34">
        <v>0.7333034807309261</v>
      </c>
      <c r="Z1317" s="38">
        <v>0.63773837527238131</v>
      </c>
    </row>
    <row r="1318" spans="1:26">
      <c r="B1318" s="6">
        <v>1914</v>
      </c>
      <c r="Q1318" s="90"/>
      <c r="R1318" s="33">
        <f t="shared" si="675"/>
        <v>0</v>
      </c>
      <c r="S1318" s="32">
        <f t="shared" si="676"/>
        <v>0</v>
      </c>
      <c r="T1318" s="32">
        <f t="shared" si="677"/>
        <v>0</v>
      </c>
      <c r="U1318" s="31">
        <f t="shared" si="678"/>
        <v>0</v>
      </c>
      <c r="V1318" s="31">
        <f t="shared" si="679"/>
        <v>0</v>
      </c>
      <c r="W1318" s="36">
        <f t="shared" si="680"/>
        <v>0</v>
      </c>
      <c r="X1318" s="34">
        <v>0.90314241051745558</v>
      </c>
      <c r="Y1318" s="34">
        <v>0.7333034807309261</v>
      </c>
      <c r="Z1318" s="38">
        <v>0.65430042055617232</v>
      </c>
    </row>
    <row r="1319" spans="1:26">
      <c r="B1319" s="6">
        <v>1915</v>
      </c>
      <c r="Q1319" s="90"/>
      <c r="R1319" s="33">
        <f t="shared" si="675"/>
        <v>0</v>
      </c>
      <c r="S1319" s="32">
        <f t="shared" si="676"/>
        <v>0</v>
      </c>
      <c r="T1319" s="32">
        <f t="shared" si="677"/>
        <v>0</v>
      </c>
      <c r="U1319" s="31">
        <f t="shared" si="678"/>
        <v>0</v>
      </c>
      <c r="V1319" s="31">
        <f t="shared" si="679"/>
        <v>0</v>
      </c>
      <c r="W1319" s="36">
        <f t="shared" si="680"/>
        <v>0</v>
      </c>
      <c r="X1319" s="34">
        <v>0.90314241051745558</v>
      </c>
      <c r="Y1319" s="34">
        <v>0.7333034807309261</v>
      </c>
      <c r="Z1319" s="38">
        <v>0.55111112802632034</v>
      </c>
    </row>
    <row r="1320" spans="1:26">
      <c r="B1320" s="6">
        <v>1916</v>
      </c>
      <c r="Q1320" s="90"/>
      <c r="R1320" s="33">
        <f t="shared" si="675"/>
        <v>0</v>
      </c>
      <c r="S1320" s="32">
        <f t="shared" si="676"/>
        <v>0</v>
      </c>
      <c r="T1320" s="32">
        <f t="shared" si="677"/>
        <v>0</v>
      </c>
      <c r="U1320" s="31">
        <f t="shared" si="678"/>
        <v>0</v>
      </c>
      <c r="V1320" s="31">
        <f t="shared" si="679"/>
        <v>0</v>
      </c>
      <c r="W1320" s="36">
        <f t="shared" si="680"/>
        <v>0</v>
      </c>
      <c r="X1320" s="34">
        <v>0.90314241051745558</v>
      </c>
      <c r="Y1320" s="34">
        <v>0.7333034807309261</v>
      </c>
      <c r="Z1320" s="38">
        <v>0.53595561664066571</v>
      </c>
    </row>
    <row r="1321" spans="1:26">
      <c r="B1321" s="6">
        <v>1917</v>
      </c>
      <c r="Q1321" s="90"/>
      <c r="R1321" s="33">
        <f t="shared" si="675"/>
        <v>0</v>
      </c>
      <c r="S1321" s="32">
        <f t="shared" si="676"/>
        <v>0</v>
      </c>
      <c r="T1321" s="32">
        <f t="shared" si="677"/>
        <v>0</v>
      </c>
      <c r="U1321" s="31">
        <f t="shared" si="678"/>
        <v>0</v>
      </c>
      <c r="V1321" s="31">
        <f t="shared" si="679"/>
        <v>0</v>
      </c>
      <c r="W1321" s="36">
        <f t="shared" si="680"/>
        <v>0</v>
      </c>
      <c r="X1321" s="46">
        <v>0.90314241051745558</v>
      </c>
      <c r="Y1321">
        <v>0.7333034807309261</v>
      </c>
      <c r="Z1321" s="38">
        <v>0.68456393979820251</v>
      </c>
    </row>
    <row r="1322" spans="1:26">
      <c r="B1322" s="6">
        <v>1918</v>
      </c>
      <c r="Q1322" s="90"/>
      <c r="R1322" s="33">
        <f t="shared" si="675"/>
        <v>0</v>
      </c>
      <c r="S1322" s="32">
        <f t="shared" si="676"/>
        <v>0</v>
      </c>
      <c r="T1322" s="32">
        <f t="shared" si="677"/>
        <v>0</v>
      </c>
      <c r="U1322" s="31">
        <f t="shared" si="678"/>
        <v>0</v>
      </c>
      <c r="V1322" s="31">
        <f t="shared" si="679"/>
        <v>0</v>
      </c>
      <c r="W1322" s="36">
        <f t="shared" si="680"/>
        <v>0</v>
      </c>
      <c r="X1322" s="46">
        <v>0.90525584068325349</v>
      </c>
      <c r="Y1322">
        <v>0.7323449630936959</v>
      </c>
      <c r="Z1322" s="38">
        <v>1.1049866863756583</v>
      </c>
    </row>
    <row r="1323" spans="1:26">
      <c r="B1323" s="6">
        <v>1919</v>
      </c>
      <c r="Q1323" s="90"/>
      <c r="R1323" s="33">
        <f t="shared" si="675"/>
        <v>0</v>
      </c>
      <c r="S1323" s="32">
        <f t="shared" si="676"/>
        <v>0</v>
      </c>
      <c r="T1323" s="32">
        <f t="shared" si="677"/>
        <v>0</v>
      </c>
      <c r="U1323" s="31">
        <f t="shared" si="678"/>
        <v>0</v>
      </c>
      <c r="V1323" s="31">
        <f t="shared" si="679"/>
        <v>0</v>
      </c>
      <c r="W1323" s="36">
        <f t="shared" si="680"/>
        <v>0</v>
      </c>
      <c r="X1323" s="46">
        <v>0.90295812946435794</v>
      </c>
      <c r="Y1323">
        <v>0.73876310423908598</v>
      </c>
      <c r="Z1323" s="38">
        <v>1.5447475388595528</v>
      </c>
    </row>
    <row r="1324" spans="1:26">
      <c r="B1324" s="6">
        <v>1920</v>
      </c>
      <c r="Q1324" s="90"/>
      <c r="R1324" s="33">
        <f t="shared" si="675"/>
        <v>0</v>
      </c>
      <c r="S1324" s="32">
        <f t="shared" si="676"/>
        <v>0</v>
      </c>
      <c r="T1324" s="32">
        <f t="shared" si="677"/>
        <v>0</v>
      </c>
      <c r="U1324" s="31">
        <f t="shared" si="678"/>
        <v>0</v>
      </c>
      <c r="V1324" s="31">
        <f t="shared" si="679"/>
        <v>0</v>
      </c>
      <c r="W1324" s="36">
        <f t="shared" si="680"/>
        <v>0</v>
      </c>
      <c r="X1324" s="46">
        <v>0.90673996281518188</v>
      </c>
      <c r="Y1324">
        <v>0.74010240322708909</v>
      </c>
      <c r="Z1324" s="38">
        <v>1.8801527439944632</v>
      </c>
    </row>
    <row r="1325" spans="1:26">
      <c r="B1325" s="6">
        <v>1921</v>
      </c>
      <c r="Q1325" s="90"/>
      <c r="R1325" s="33">
        <f t="shared" si="675"/>
        <v>0</v>
      </c>
      <c r="S1325" s="32">
        <f t="shared" si="676"/>
        <v>0</v>
      </c>
      <c r="T1325" s="32">
        <f t="shared" si="677"/>
        <v>0</v>
      </c>
      <c r="U1325" s="31">
        <f t="shared" si="678"/>
        <v>0</v>
      </c>
      <c r="V1325" s="31">
        <f t="shared" si="679"/>
        <v>0</v>
      </c>
      <c r="W1325" s="36">
        <f t="shared" si="680"/>
        <v>0</v>
      </c>
      <c r="X1325" s="46">
        <v>0.90674808016290898</v>
      </c>
      <c r="Y1325">
        <v>0.74066812399731241</v>
      </c>
      <c r="Z1325" s="38">
        <v>1.4863049203994123</v>
      </c>
    </row>
    <row r="1326" spans="1:26">
      <c r="B1326" s="6">
        <v>1922</v>
      </c>
      <c r="Q1326" s="90"/>
      <c r="R1326" s="33">
        <f t="shared" si="675"/>
        <v>0</v>
      </c>
      <c r="S1326" s="32">
        <f t="shared" si="676"/>
        <v>0</v>
      </c>
      <c r="T1326" s="32">
        <f t="shared" si="677"/>
        <v>0</v>
      </c>
      <c r="U1326" s="31">
        <f t="shared" si="678"/>
        <v>0</v>
      </c>
      <c r="V1326" s="31">
        <f t="shared" si="679"/>
        <v>0</v>
      </c>
      <c r="W1326" s="36">
        <f t="shared" si="680"/>
        <v>0</v>
      </c>
      <c r="X1326" s="46">
        <v>0.90636132884829712</v>
      </c>
      <c r="Y1326">
        <v>0.73801060970633348</v>
      </c>
      <c r="Z1326" s="38">
        <v>1.5268032147053365</v>
      </c>
    </row>
    <row r="1327" spans="1:26">
      <c r="B1327" s="6">
        <v>1923</v>
      </c>
      <c r="Q1327" s="90"/>
      <c r="R1327" s="33">
        <f t="shared" si="675"/>
        <v>0</v>
      </c>
      <c r="S1327" s="32">
        <f t="shared" si="676"/>
        <v>0</v>
      </c>
      <c r="T1327" s="32">
        <f t="shared" si="677"/>
        <v>0</v>
      </c>
      <c r="U1327" s="31">
        <f t="shared" si="678"/>
        <v>0</v>
      </c>
      <c r="V1327" s="31">
        <f t="shared" si="679"/>
        <v>0</v>
      </c>
      <c r="W1327" s="36">
        <f t="shared" si="680"/>
        <v>0</v>
      </c>
      <c r="X1327" s="46">
        <v>0.90754013878098172</v>
      </c>
      <c r="Y1327">
        <v>0.73756502341007268</v>
      </c>
      <c r="Z1327" s="38">
        <v>1.320771013332976</v>
      </c>
    </row>
    <row r="1328" spans="1:26">
      <c r="B1328" s="6">
        <v>1924</v>
      </c>
      <c r="Q1328" s="90"/>
      <c r="R1328" s="33">
        <f t="shared" si="675"/>
        <v>0</v>
      </c>
      <c r="S1328" s="32">
        <f t="shared" si="676"/>
        <v>0</v>
      </c>
      <c r="T1328" s="32">
        <f t="shared" si="677"/>
        <v>0</v>
      </c>
      <c r="U1328" s="31">
        <f t="shared" si="678"/>
        <v>0</v>
      </c>
      <c r="V1328" s="31">
        <f t="shared" si="679"/>
        <v>0</v>
      </c>
      <c r="W1328" s="36">
        <f t="shared" si="680"/>
        <v>0</v>
      </c>
      <c r="X1328" s="46">
        <v>0.9076494407492548</v>
      </c>
      <c r="Y1328">
        <v>0.74122885720114939</v>
      </c>
      <c r="Z1328" s="38">
        <v>1.2710060528591232</v>
      </c>
    </row>
    <row r="1329" spans="2:26">
      <c r="B1329" s="6">
        <v>1925</v>
      </c>
      <c r="Q1329" s="90"/>
      <c r="R1329" s="33">
        <f t="shared" si="675"/>
        <v>0</v>
      </c>
      <c r="S1329" s="32">
        <f t="shared" si="676"/>
        <v>0</v>
      </c>
      <c r="T1329" s="32">
        <f t="shared" si="677"/>
        <v>0</v>
      </c>
      <c r="U1329" s="31">
        <f t="shared" si="678"/>
        <v>0</v>
      </c>
      <c r="V1329" s="31">
        <f t="shared" si="679"/>
        <v>0</v>
      </c>
      <c r="W1329" s="36">
        <f t="shared" si="680"/>
        <v>0</v>
      </c>
      <c r="X1329" s="46">
        <v>0.90848046995534171</v>
      </c>
      <c r="Y1329">
        <v>0.73909790450017177</v>
      </c>
      <c r="Z1329" s="38">
        <v>1.3019376458206051</v>
      </c>
    </row>
    <row r="1330" spans="2:26">
      <c r="B1330" s="6">
        <v>1926</v>
      </c>
      <c r="Q1330" s="90"/>
      <c r="R1330" s="33">
        <f t="shared" si="675"/>
        <v>0</v>
      </c>
      <c r="S1330" s="32">
        <f t="shared" si="676"/>
        <v>0</v>
      </c>
      <c r="T1330" s="32">
        <f t="shared" si="677"/>
        <v>0</v>
      </c>
      <c r="U1330" s="31">
        <f t="shared" si="678"/>
        <v>0</v>
      </c>
      <c r="V1330" s="31">
        <f t="shared" si="679"/>
        <v>0</v>
      </c>
      <c r="W1330" s="36">
        <f t="shared" si="680"/>
        <v>0</v>
      </c>
      <c r="X1330" s="46">
        <v>0.9084325089932902</v>
      </c>
      <c r="Y1330">
        <v>0.73884641719166577</v>
      </c>
      <c r="Z1330" s="38">
        <v>1.1329959055579617</v>
      </c>
    </row>
    <row r="1331" spans="2:26">
      <c r="B1331" s="6">
        <v>1927</v>
      </c>
      <c r="Q1331" s="90"/>
      <c r="R1331" s="33">
        <f t="shared" si="675"/>
        <v>0</v>
      </c>
      <c r="S1331" s="32">
        <f t="shared" si="676"/>
        <v>0</v>
      </c>
      <c r="T1331" s="32">
        <f t="shared" si="677"/>
        <v>0</v>
      </c>
      <c r="U1331" s="31">
        <f t="shared" si="678"/>
        <v>0</v>
      </c>
      <c r="V1331" s="31">
        <f t="shared" si="679"/>
        <v>0</v>
      </c>
      <c r="W1331" s="36">
        <f t="shared" si="680"/>
        <v>0</v>
      </c>
      <c r="X1331" s="46">
        <v>0.90863329076941302</v>
      </c>
      <c r="Y1331">
        <v>0.73911192769872525</v>
      </c>
      <c r="Z1331" s="38">
        <v>1.3001329483836557</v>
      </c>
    </row>
    <row r="1332" spans="2:26">
      <c r="B1332" s="6">
        <v>1928</v>
      </c>
      <c r="Q1332" s="90"/>
      <c r="R1332" s="33">
        <f t="shared" si="675"/>
        <v>0</v>
      </c>
      <c r="S1332" s="32">
        <f t="shared" si="676"/>
        <v>0</v>
      </c>
      <c r="T1332" s="32">
        <f t="shared" si="677"/>
        <v>0</v>
      </c>
      <c r="U1332" s="31">
        <f t="shared" si="678"/>
        <v>0</v>
      </c>
      <c r="V1332" s="31">
        <f t="shared" si="679"/>
        <v>0</v>
      </c>
      <c r="W1332" s="36">
        <f t="shared" si="680"/>
        <v>0</v>
      </c>
      <c r="X1332" s="46">
        <v>0.90867363084272568</v>
      </c>
      <c r="Y1332">
        <v>0.73780829350233235</v>
      </c>
      <c r="Z1332" s="38">
        <v>1.2631916595978265</v>
      </c>
    </row>
    <row r="1333" spans="2:26">
      <c r="B1333" s="6">
        <v>1929</v>
      </c>
      <c r="Q1333" s="90"/>
      <c r="R1333" s="33">
        <f t="shared" si="675"/>
        <v>0</v>
      </c>
      <c r="S1333" s="32">
        <f t="shared" si="676"/>
        <v>0</v>
      </c>
      <c r="T1333" s="32">
        <f t="shared" si="677"/>
        <v>0</v>
      </c>
      <c r="U1333" s="31">
        <f t="shared" si="678"/>
        <v>0</v>
      </c>
      <c r="V1333" s="31">
        <f t="shared" si="679"/>
        <v>0</v>
      </c>
      <c r="W1333" s="36">
        <f t="shared" si="680"/>
        <v>0</v>
      </c>
      <c r="X1333" s="46">
        <v>0.90906403183454554</v>
      </c>
      <c r="Y1333">
        <v>0.73610094647916835</v>
      </c>
      <c r="Z1333" s="38">
        <v>1.2875358503503007</v>
      </c>
    </row>
    <row r="1334" spans="2:26">
      <c r="B1334" s="6">
        <v>1930</v>
      </c>
      <c r="Q1334" s="90"/>
      <c r="R1334" s="33">
        <f t="shared" si="675"/>
        <v>0</v>
      </c>
      <c r="S1334" s="32">
        <f t="shared" si="676"/>
        <v>0</v>
      </c>
      <c r="T1334" s="32">
        <f t="shared" si="677"/>
        <v>0</v>
      </c>
      <c r="U1334" s="31">
        <f t="shared" si="678"/>
        <v>0</v>
      </c>
      <c r="V1334" s="31">
        <f t="shared" si="679"/>
        <v>0</v>
      </c>
      <c r="W1334" s="36">
        <f t="shared" si="680"/>
        <v>0</v>
      </c>
      <c r="X1334" s="46">
        <v>0.91013912387920504</v>
      </c>
      <c r="Y1334">
        <v>0.73186226503606222</v>
      </c>
      <c r="Z1334" s="38">
        <v>1.2354000853908533</v>
      </c>
    </row>
    <row r="1335" spans="2:26">
      <c r="B1335" s="6">
        <v>1931</v>
      </c>
      <c r="Q1335" s="91">
        <f>SUM(D1335:P1335)</f>
        <v>0</v>
      </c>
      <c r="R1335" s="33">
        <f t="shared" si="675"/>
        <v>0</v>
      </c>
      <c r="S1335" s="32">
        <f t="shared" si="676"/>
        <v>0</v>
      </c>
      <c r="T1335" s="32">
        <f t="shared" si="677"/>
        <v>0</v>
      </c>
      <c r="U1335" s="31">
        <f t="shared" si="678"/>
        <v>0</v>
      </c>
      <c r="V1335" s="31">
        <f t="shared" si="679"/>
        <v>0</v>
      </c>
      <c r="W1335" s="36">
        <f t="shared" si="680"/>
        <v>0</v>
      </c>
      <c r="X1335" s="46">
        <v>0.91053676311548615</v>
      </c>
      <c r="Y1335">
        <v>0.72962362995941288</v>
      </c>
      <c r="Z1335" s="38">
        <v>1.0334601721723666</v>
      </c>
    </row>
    <row r="1336" spans="2:26">
      <c r="B1336" s="6">
        <v>1932</v>
      </c>
      <c r="Q1336" s="91">
        <f>SUM(D1336:P1336)</f>
        <v>0</v>
      </c>
      <c r="R1336" s="33">
        <f t="shared" si="675"/>
        <v>0</v>
      </c>
      <c r="S1336" s="32">
        <f t="shared" si="676"/>
        <v>0</v>
      </c>
      <c r="T1336" s="32">
        <f t="shared" si="677"/>
        <v>0</v>
      </c>
      <c r="U1336" s="31">
        <f t="shared" si="678"/>
        <v>0</v>
      </c>
      <c r="V1336" s="31">
        <f t="shared" si="679"/>
        <v>0</v>
      </c>
      <c r="W1336" s="36">
        <f t="shared" si="680"/>
        <v>0</v>
      </c>
      <c r="X1336" s="46">
        <v>0.91158456071545435</v>
      </c>
      <c r="Y1336">
        <v>0.73107075463145699</v>
      </c>
      <c r="Z1336" s="38">
        <v>0.918367094636798</v>
      </c>
    </row>
    <row r="1337" spans="2:26">
      <c r="B1337" s="6">
        <v>1933</v>
      </c>
      <c r="C1337">
        <v>5.2309999999999999</v>
      </c>
      <c r="D1337">
        <v>0.7</v>
      </c>
      <c r="H1337">
        <v>0.3</v>
      </c>
      <c r="K1337">
        <v>0.1</v>
      </c>
      <c r="L1337">
        <v>0.3</v>
      </c>
      <c r="M1337">
        <v>0.8</v>
      </c>
      <c r="N1337">
        <v>2.7</v>
      </c>
      <c r="Q1337" s="91">
        <f>SUM(D1337:P1337)</f>
        <v>4.9000000000000004</v>
      </c>
      <c r="R1337" s="33">
        <f t="shared" si="675"/>
        <v>2.9104801452846827</v>
      </c>
      <c r="S1337" s="32">
        <f t="shared" si="676"/>
        <v>0.63874083260138126</v>
      </c>
      <c r="T1337" s="32">
        <f t="shared" si="677"/>
        <v>1.9717393126833012</v>
      </c>
      <c r="U1337" s="31">
        <f t="shared" si="678"/>
        <v>2.3205198547153172</v>
      </c>
      <c r="V1337" s="31">
        <f t="shared" si="679"/>
        <v>6.1259167398618697E-2</v>
      </c>
      <c r="W1337" s="36">
        <f t="shared" si="680"/>
        <v>0.72826068731669902</v>
      </c>
      <c r="X1337" s="46">
        <v>0.91248690371625896</v>
      </c>
      <c r="Y1337">
        <v>0.73027381951233372</v>
      </c>
      <c r="Z1337" s="38">
        <v>0.91838206847484538</v>
      </c>
    </row>
    <row r="1338" spans="2:26">
      <c r="B1338" s="6">
        <v>1934</v>
      </c>
      <c r="C1338">
        <v>5.1050000000000004</v>
      </c>
      <c r="D1338">
        <v>0.3</v>
      </c>
      <c r="E1338">
        <v>0.1</v>
      </c>
      <c r="F1338">
        <v>0.1</v>
      </c>
      <c r="H1338">
        <v>0.2</v>
      </c>
      <c r="I1338">
        <v>0.1</v>
      </c>
      <c r="J1338">
        <v>0.6</v>
      </c>
      <c r="K1338">
        <v>0.6</v>
      </c>
      <c r="L1338">
        <v>0.3</v>
      </c>
      <c r="M1338">
        <v>0.6</v>
      </c>
      <c r="N1338">
        <v>1.7</v>
      </c>
      <c r="Q1338" s="91">
        <f t="shared" ref="Q1338:Q1343" si="681">SUM(D1338:P1338)</f>
        <v>4.5999999999999996</v>
      </c>
      <c r="R1338" s="33">
        <f t="shared" si="675"/>
        <v>2.6188887061273229</v>
      </c>
      <c r="S1338" s="32">
        <f t="shared" si="676"/>
        <v>0.27408290799955493</v>
      </c>
      <c r="T1338" s="32">
        <f t="shared" si="677"/>
        <v>1.244805798127768</v>
      </c>
      <c r="U1338" s="31">
        <f t="shared" si="678"/>
        <v>2.4861112938726775</v>
      </c>
      <c r="V1338" s="31">
        <f t="shared" si="679"/>
        <v>2.5917092000445063E-2</v>
      </c>
      <c r="W1338" s="36">
        <f t="shared" si="680"/>
        <v>0.45519420187223192</v>
      </c>
      <c r="X1338" s="46">
        <v>0.91360969333184983</v>
      </c>
      <c r="Y1338">
        <v>0.73223870478104003</v>
      </c>
      <c r="Z1338" s="38">
        <v>0.9400677156460554</v>
      </c>
    </row>
    <row r="1339" spans="2:26">
      <c r="B1339" s="6">
        <v>1935</v>
      </c>
      <c r="C1339" s="38">
        <v>5.2169999999999996</v>
      </c>
      <c r="D1339">
        <v>0.1</v>
      </c>
      <c r="E1339">
        <v>0.1</v>
      </c>
      <c r="H1339">
        <v>0.2</v>
      </c>
      <c r="I1339">
        <v>0.1</v>
      </c>
      <c r="J1339">
        <v>1.4</v>
      </c>
      <c r="K1339">
        <v>1.5</v>
      </c>
      <c r="L1339">
        <v>0.1</v>
      </c>
      <c r="M1339">
        <v>0.7</v>
      </c>
      <c r="N1339">
        <v>0.6</v>
      </c>
      <c r="Q1339" s="91">
        <f t="shared" si="681"/>
        <v>4.8</v>
      </c>
      <c r="R1339" s="33">
        <f t="shared" si="675"/>
        <v>2.3315341981165201</v>
      </c>
      <c r="S1339" s="32">
        <f t="shared" si="676"/>
        <v>9.155792050442596E-2</v>
      </c>
      <c r="T1339" s="32">
        <f t="shared" si="677"/>
        <v>0.43997627761209451</v>
      </c>
      <c r="U1339" s="31">
        <f t="shared" si="678"/>
        <v>2.8854658018834796</v>
      </c>
      <c r="V1339" s="31">
        <f t="shared" si="679"/>
        <v>8.4420794955740452E-3</v>
      </c>
      <c r="W1339" s="36">
        <f t="shared" si="680"/>
        <v>0.16002372238790546</v>
      </c>
      <c r="X1339" s="46">
        <v>0.9155792050442596</v>
      </c>
      <c r="Y1339">
        <v>0.73329379602015754</v>
      </c>
      <c r="Z1339" s="38">
        <v>1</v>
      </c>
    </row>
    <row r="1340" spans="2:26">
      <c r="B1340" s="6">
        <v>1936</v>
      </c>
      <c r="C1340">
        <v>6.6429999999999998</v>
      </c>
      <c r="E1340">
        <v>0.1</v>
      </c>
      <c r="H1340">
        <v>0.2</v>
      </c>
      <c r="J1340">
        <v>1.3</v>
      </c>
      <c r="K1340">
        <v>1.2</v>
      </c>
      <c r="M1340">
        <v>1.2</v>
      </c>
      <c r="N1340">
        <v>2.2000000000000002</v>
      </c>
      <c r="Q1340" s="91">
        <f t="shared" si="681"/>
        <v>6.2</v>
      </c>
      <c r="R1340" s="33">
        <f t="shared" si="675"/>
        <v>3.214386905513217</v>
      </c>
      <c r="S1340" s="32">
        <f t="shared" si="676"/>
        <v>0</v>
      </c>
      <c r="T1340" s="32">
        <f t="shared" si="677"/>
        <v>1.614386905513217</v>
      </c>
      <c r="U1340" s="31">
        <f t="shared" si="678"/>
        <v>3.4286130944867828</v>
      </c>
      <c r="V1340" s="31">
        <f t="shared" si="679"/>
        <v>0</v>
      </c>
      <c r="W1340" s="36">
        <f t="shared" si="680"/>
        <v>0.58561309448678323</v>
      </c>
      <c r="X1340" s="46">
        <v>0.91787527057688512</v>
      </c>
      <c r="Y1340">
        <v>0.73381222977873495</v>
      </c>
      <c r="Z1340" s="38">
        <v>1.0386322320998254</v>
      </c>
    </row>
    <row r="1341" spans="2:26">
      <c r="B1341" s="6">
        <v>1937</v>
      </c>
      <c r="C1341">
        <v>6.9</v>
      </c>
      <c r="H1341">
        <v>1.6</v>
      </c>
      <c r="J1341">
        <v>1.3</v>
      </c>
      <c r="K1341">
        <v>0.9</v>
      </c>
      <c r="M1341">
        <v>0.4</v>
      </c>
      <c r="N1341">
        <v>2.2000000000000002</v>
      </c>
      <c r="Q1341" s="91">
        <f t="shared" si="681"/>
        <v>6.4</v>
      </c>
      <c r="R1341" s="33">
        <f t="shared" si="675"/>
        <v>4.5150592894846087</v>
      </c>
      <c r="S1341" s="32">
        <f t="shared" si="676"/>
        <v>0</v>
      </c>
      <c r="T1341" s="32">
        <f t="shared" si="677"/>
        <v>1.6150592894846081</v>
      </c>
      <c r="U1341" s="31">
        <f t="shared" si="678"/>
        <v>2.3849407105153917</v>
      </c>
      <c r="V1341" s="31">
        <f t="shared" si="679"/>
        <v>0</v>
      </c>
      <c r="W1341" s="36">
        <f t="shared" si="680"/>
        <v>0.58494071051539209</v>
      </c>
      <c r="X1341" s="46">
        <v>0.91825504630490407</v>
      </c>
      <c r="Y1341">
        <v>0.73411785885663994</v>
      </c>
      <c r="Z1341" s="38">
        <v>1.2424171719599746</v>
      </c>
    </row>
    <row r="1342" spans="2:26">
      <c r="B1342" s="6">
        <v>1938</v>
      </c>
      <c r="C1342">
        <v>8.5039999999999996</v>
      </c>
      <c r="H1342">
        <v>0.5</v>
      </c>
      <c r="J1342">
        <v>1.7</v>
      </c>
      <c r="K1342">
        <v>0.8</v>
      </c>
      <c r="M1342">
        <v>2.9</v>
      </c>
      <c r="N1342">
        <v>2.2000000000000002</v>
      </c>
      <c r="Q1342" s="91">
        <f t="shared" si="681"/>
        <v>8.1000000000000014</v>
      </c>
      <c r="R1342" s="33">
        <f t="shared" si="675"/>
        <v>3.8264248344106617</v>
      </c>
      <c r="S1342" s="32">
        <f t="shared" si="676"/>
        <v>0</v>
      </c>
      <c r="T1342" s="32">
        <f t="shared" si="677"/>
        <v>1.6264248344106618</v>
      </c>
      <c r="U1342" s="31">
        <f t="shared" si="678"/>
        <v>4.6775751655893378</v>
      </c>
      <c r="V1342" s="31">
        <f t="shared" si="679"/>
        <v>0</v>
      </c>
      <c r="W1342" s="36">
        <f t="shared" si="680"/>
        <v>0.57357516558933841</v>
      </c>
      <c r="X1342" s="46">
        <v>0.91885340974023955</v>
      </c>
      <c r="Y1342">
        <v>0.73928401564120982</v>
      </c>
      <c r="Z1342" s="38">
        <v>1.435213253748026</v>
      </c>
    </row>
    <row r="1343" spans="2:26">
      <c r="B1343" s="6">
        <v>1939</v>
      </c>
      <c r="C1343">
        <v>13.869</v>
      </c>
      <c r="D1343">
        <v>1.4</v>
      </c>
      <c r="E1343">
        <v>0.4</v>
      </c>
      <c r="H1343">
        <v>0.1</v>
      </c>
      <c r="J1343">
        <v>2.2000000000000002</v>
      </c>
      <c r="K1343">
        <v>0.1</v>
      </c>
      <c r="L1343">
        <v>6.9</v>
      </c>
      <c r="M1343">
        <v>2.2999999999999998</v>
      </c>
      <c r="Q1343" s="91">
        <f t="shared" si="681"/>
        <v>13.399999999999999</v>
      </c>
      <c r="R1343" s="33">
        <f t="shared" si="675"/>
        <v>3.9883455010305013</v>
      </c>
      <c r="S1343" s="32">
        <f t="shared" si="676"/>
        <v>1.2883455010305012</v>
      </c>
      <c r="T1343" s="32">
        <f t="shared" si="677"/>
        <v>0</v>
      </c>
      <c r="U1343" s="31">
        <f t="shared" si="678"/>
        <v>9.8806544989694984</v>
      </c>
      <c r="V1343" s="31">
        <f t="shared" si="679"/>
        <v>0.11165449896949875</v>
      </c>
      <c r="W1343" s="36">
        <f t="shared" si="680"/>
        <v>0</v>
      </c>
      <c r="X1343" s="46">
        <v>0.92024678645035807</v>
      </c>
      <c r="Y1343">
        <v>0.74145276327046994</v>
      </c>
      <c r="Z1343" s="38">
        <v>1.7944677700994704</v>
      </c>
    </row>
    <row r="1344" spans="2:26">
      <c r="B1344" s="6">
        <v>1940</v>
      </c>
      <c r="C1344">
        <v>59.271000000000001</v>
      </c>
      <c r="D1344">
        <v>1.8</v>
      </c>
      <c r="E1344">
        <v>0.6</v>
      </c>
      <c r="G1344">
        <v>0.4</v>
      </c>
      <c r="H1344">
        <v>0.9</v>
      </c>
      <c r="J1344">
        <v>2.9</v>
      </c>
      <c r="K1344">
        <v>3.9</v>
      </c>
      <c r="L1344">
        <v>3.4</v>
      </c>
      <c r="M1344">
        <v>10.199999999999999</v>
      </c>
      <c r="N1344">
        <v>34.6</v>
      </c>
      <c r="Q1344" s="91">
        <f>SUM(D1344:P1344)</f>
        <v>58.7</v>
      </c>
      <c r="R1344" s="33">
        <f t="shared" si="675"/>
        <v>32.011377740629214</v>
      </c>
      <c r="S1344" s="32">
        <f t="shared" si="676"/>
        <v>1.4431718717455646</v>
      </c>
      <c r="T1344" s="32">
        <f t="shared" si="677"/>
        <v>25.768205868883648</v>
      </c>
      <c r="U1344" s="31">
        <f t="shared" si="678"/>
        <v>27.259622259370786</v>
      </c>
      <c r="V1344" s="31">
        <f t="shared" si="679"/>
        <v>0.35682812825443544</v>
      </c>
      <c r="W1344" s="36">
        <f t="shared" si="680"/>
        <v>8.8317941311163537</v>
      </c>
      <c r="X1344">
        <v>0.80176215096975811</v>
      </c>
      <c r="Y1344">
        <v>0.744745834360799</v>
      </c>
      <c r="Z1344" s="38">
        <v>2.1471327688362272</v>
      </c>
    </row>
    <row r="1345" spans="2:24">
      <c r="B1345" s="28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84"/>
      <c r="R1345" s="30"/>
      <c r="S1345" s="30"/>
      <c r="T1345" s="30"/>
      <c r="U1345" s="30"/>
      <c r="V1345" s="30"/>
      <c r="W1345" s="30"/>
      <c r="X1345">
        <v>8.0196009623455897E-2</v>
      </c>
    </row>
    <row r="1346" spans="2:24">
      <c r="B1346" s="6">
        <v>1955</v>
      </c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83"/>
      <c r="R1346" s="10"/>
      <c r="S1346" s="10"/>
      <c r="T1346" s="10"/>
      <c r="U1346" s="10"/>
      <c r="V1346" s="10"/>
      <c r="W1346" s="10"/>
      <c r="X1346">
        <v>7.5696824393495427E-2</v>
      </c>
    </row>
    <row r="1347" spans="2:24">
      <c r="B1347" s="6">
        <v>1956</v>
      </c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83"/>
      <c r="R1347" s="10"/>
      <c r="S1347" s="10"/>
      <c r="T1347" s="10"/>
      <c r="U1347" s="10"/>
      <c r="V1347" s="10"/>
      <c r="W1347" s="10"/>
    </row>
    <row r="1348" spans="2:24">
      <c r="B1348" s="6">
        <v>1957</v>
      </c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83"/>
      <c r="R1348" s="10"/>
      <c r="S1348" s="10"/>
      <c r="T1348" s="10"/>
      <c r="U1348" s="10"/>
      <c r="V1348" s="10"/>
      <c r="W1348" s="10"/>
    </row>
    <row r="1349" spans="2:24">
      <c r="B1349" s="6">
        <v>1958</v>
      </c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83"/>
      <c r="R1349" s="10"/>
      <c r="S1349" s="10"/>
      <c r="T1349" s="10"/>
      <c r="U1349" s="10"/>
      <c r="V1349" s="10"/>
      <c r="W1349" s="10"/>
    </row>
    <row r="1350" spans="2:24">
      <c r="B1350" s="6">
        <v>1958</v>
      </c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83"/>
      <c r="R1350" s="10"/>
      <c r="S1350" s="10"/>
      <c r="T1350" s="10"/>
      <c r="U1350" s="10"/>
      <c r="V1350" s="10"/>
      <c r="W1350" s="10"/>
    </row>
    <row r="1351" spans="2:24">
      <c r="B1351" s="7">
        <v>1960</v>
      </c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85"/>
      <c r="R1351" s="11"/>
      <c r="S1351" s="11"/>
      <c r="T1351" s="11"/>
      <c r="U1351" s="11"/>
      <c r="V1351" s="11"/>
      <c r="W1351" s="11"/>
    </row>
    <row r="1362" spans="1:26">
      <c r="B1362" t="s">
        <v>147</v>
      </c>
      <c r="C1362" t="s">
        <v>167</v>
      </c>
      <c r="E1362" s="27" t="s">
        <v>89</v>
      </c>
      <c r="F1362" s="38"/>
      <c r="G1362" s="38" t="s">
        <v>105</v>
      </c>
      <c r="I1362" t="s">
        <v>47</v>
      </c>
    </row>
    <row r="1363" spans="1:26">
      <c r="B1363" s="13"/>
      <c r="C1363" s="14" t="s">
        <v>49</v>
      </c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82"/>
      <c r="R1363" s="13" t="s">
        <v>55</v>
      </c>
      <c r="S1363" s="14"/>
      <c r="T1363" s="15"/>
      <c r="U1363" s="14" t="s">
        <v>56</v>
      </c>
      <c r="V1363" s="14"/>
      <c r="W1363" s="15"/>
    </row>
    <row r="1364" spans="1:26">
      <c r="A1364" s="37"/>
      <c r="B1364" s="1"/>
      <c r="C1364" s="28" t="s">
        <v>14</v>
      </c>
      <c r="D1364" s="1" t="s">
        <v>0</v>
      </c>
      <c r="E1364" s="1" t="s">
        <v>1</v>
      </c>
      <c r="F1364" s="1" t="s">
        <v>2</v>
      </c>
      <c r="G1364" s="1" t="s">
        <v>3</v>
      </c>
      <c r="H1364" s="1" t="s">
        <v>4</v>
      </c>
      <c r="I1364" s="1" t="s">
        <v>5</v>
      </c>
      <c r="J1364" s="1" t="s">
        <v>6</v>
      </c>
      <c r="K1364" s="1" t="s">
        <v>7</v>
      </c>
      <c r="L1364" s="1" t="s">
        <v>8</v>
      </c>
      <c r="M1364" s="1" t="s">
        <v>9</v>
      </c>
      <c r="N1364" s="1" t="s">
        <v>10</v>
      </c>
      <c r="O1364" s="1" t="s">
        <v>11</v>
      </c>
      <c r="P1364" s="1" t="s">
        <v>12</v>
      </c>
      <c r="Q1364" s="28"/>
      <c r="R1364" s="8" t="s">
        <v>13</v>
      </c>
      <c r="S1364" s="8" t="s">
        <v>50</v>
      </c>
      <c r="T1364" s="8" t="s">
        <v>51</v>
      </c>
      <c r="U1364" s="8" t="s">
        <v>52</v>
      </c>
      <c r="V1364" s="8" t="s">
        <v>53</v>
      </c>
      <c r="W1364" s="8" t="s">
        <v>54</v>
      </c>
    </row>
    <row r="1365" spans="1:26">
      <c r="B1365" s="5">
        <v>1911</v>
      </c>
      <c r="Q1365" s="90"/>
      <c r="R1365" s="33">
        <f t="shared" ref="R1365:R1394" si="682">SUM(E1365:J1365)+S1365+T1365</f>
        <v>0</v>
      </c>
      <c r="S1365" s="32">
        <f t="shared" ref="S1365:S1394" si="683">D1365*$X1365</f>
        <v>0</v>
      </c>
      <c r="T1365" s="32">
        <f t="shared" ref="T1365:T1394" si="684">N1365*$Y1365</f>
        <v>0</v>
      </c>
      <c r="U1365" s="31">
        <f t="shared" ref="U1365:U1394" si="685">C1365-R1365</f>
        <v>0</v>
      </c>
      <c r="V1365" s="31">
        <f t="shared" ref="V1365:V1394" si="686">D1365-S1365</f>
        <v>0</v>
      </c>
      <c r="W1365" s="36">
        <f t="shared" ref="W1365:W1394" si="687">N1365-T1365</f>
        <v>0</v>
      </c>
      <c r="X1365" s="34">
        <v>0.90314241051745558</v>
      </c>
      <c r="Y1365" s="34">
        <v>0.7333034807309261</v>
      </c>
      <c r="Z1365" s="38">
        <v>0.55587714915230824</v>
      </c>
    </row>
    <row r="1366" spans="1:26">
      <c r="B1366" s="6">
        <v>1912</v>
      </c>
      <c r="Q1366" s="90"/>
      <c r="R1366" s="33">
        <f t="shared" si="682"/>
        <v>0</v>
      </c>
      <c r="S1366" s="32">
        <f t="shared" si="683"/>
        <v>0</v>
      </c>
      <c r="T1366" s="32">
        <f t="shared" si="684"/>
        <v>0</v>
      </c>
      <c r="U1366" s="31">
        <f t="shared" si="685"/>
        <v>0</v>
      </c>
      <c r="V1366" s="31">
        <f t="shared" si="686"/>
        <v>0</v>
      </c>
      <c r="W1366" s="36">
        <f t="shared" si="687"/>
        <v>0</v>
      </c>
      <c r="X1366" s="34">
        <v>0.90314241051745558</v>
      </c>
      <c r="Y1366" s="34">
        <v>0.7333034807309261</v>
      </c>
      <c r="Z1366" s="38">
        <v>0.63442790535518445</v>
      </c>
    </row>
    <row r="1367" spans="1:26">
      <c r="B1367" s="6">
        <v>1913</v>
      </c>
      <c r="Q1367" s="90"/>
      <c r="R1367" s="33">
        <f t="shared" si="682"/>
        <v>0</v>
      </c>
      <c r="S1367" s="32">
        <f t="shared" si="683"/>
        <v>0</v>
      </c>
      <c r="T1367" s="32">
        <f t="shared" si="684"/>
        <v>0</v>
      </c>
      <c r="U1367" s="31">
        <f t="shared" si="685"/>
        <v>0</v>
      </c>
      <c r="V1367" s="31">
        <f t="shared" si="686"/>
        <v>0</v>
      </c>
      <c r="W1367" s="36">
        <f t="shared" si="687"/>
        <v>0</v>
      </c>
      <c r="X1367" s="34">
        <v>0.90314241051745558</v>
      </c>
      <c r="Y1367" s="34">
        <v>0.7333034807309261</v>
      </c>
      <c r="Z1367" s="38">
        <v>0.63773837527238131</v>
      </c>
    </row>
    <row r="1368" spans="1:26">
      <c r="B1368" s="6">
        <v>1914</v>
      </c>
      <c r="Q1368" s="90"/>
      <c r="R1368" s="33">
        <f t="shared" si="682"/>
        <v>0</v>
      </c>
      <c r="S1368" s="32">
        <f t="shared" si="683"/>
        <v>0</v>
      </c>
      <c r="T1368" s="32">
        <f t="shared" si="684"/>
        <v>0</v>
      </c>
      <c r="U1368" s="31">
        <f t="shared" si="685"/>
        <v>0</v>
      </c>
      <c r="V1368" s="31">
        <f t="shared" si="686"/>
        <v>0</v>
      </c>
      <c r="W1368" s="36">
        <f t="shared" si="687"/>
        <v>0</v>
      </c>
      <c r="X1368" s="34">
        <v>0.90314241051745558</v>
      </c>
      <c r="Y1368" s="34">
        <v>0.7333034807309261</v>
      </c>
      <c r="Z1368" s="38">
        <v>0.65430042055617232</v>
      </c>
    </row>
    <row r="1369" spans="1:26">
      <c r="B1369" s="6">
        <v>1915</v>
      </c>
      <c r="Q1369" s="90"/>
      <c r="R1369" s="33">
        <f t="shared" si="682"/>
        <v>0</v>
      </c>
      <c r="S1369" s="32">
        <f t="shared" si="683"/>
        <v>0</v>
      </c>
      <c r="T1369" s="32">
        <f t="shared" si="684"/>
        <v>0</v>
      </c>
      <c r="U1369" s="31">
        <f t="shared" si="685"/>
        <v>0</v>
      </c>
      <c r="V1369" s="31">
        <f t="shared" si="686"/>
        <v>0</v>
      </c>
      <c r="W1369" s="36">
        <f t="shared" si="687"/>
        <v>0</v>
      </c>
      <c r="X1369" s="34">
        <v>0.90314241051745558</v>
      </c>
      <c r="Y1369" s="34">
        <v>0.7333034807309261</v>
      </c>
      <c r="Z1369" s="38">
        <v>0.55111112802632034</v>
      </c>
    </row>
    <row r="1370" spans="1:26">
      <c r="B1370" s="6">
        <v>1916</v>
      </c>
      <c r="Q1370" s="90"/>
      <c r="R1370" s="33">
        <f t="shared" si="682"/>
        <v>0</v>
      </c>
      <c r="S1370" s="32">
        <f t="shared" si="683"/>
        <v>0</v>
      </c>
      <c r="T1370" s="32">
        <f t="shared" si="684"/>
        <v>0</v>
      </c>
      <c r="U1370" s="31">
        <f t="shared" si="685"/>
        <v>0</v>
      </c>
      <c r="V1370" s="31">
        <f t="shared" si="686"/>
        <v>0</v>
      </c>
      <c r="W1370" s="36">
        <f t="shared" si="687"/>
        <v>0</v>
      </c>
      <c r="X1370" s="34">
        <v>0.90314241051745558</v>
      </c>
      <c r="Y1370" s="34">
        <v>0.7333034807309261</v>
      </c>
      <c r="Z1370" s="38">
        <v>0.53595561664066571</v>
      </c>
    </row>
    <row r="1371" spans="1:26">
      <c r="B1371" s="6">
        <v>1917</v>
      </c>
      <c r="Q1371" s="90"/>
      <c r="R1371" s="33">
        <f t="shared" si="682"/>
        <v>0</v>
      </c>
      <c r="S1371" s="32">
        <f t="shared" si="683"/>
        <v>0</v>
      </c>
      <c r="T1371" s="32">
        <f t="shared" si="684"/>
        <v>0</v>
      </c>
      <c r="U1371" s="31">
        <f t="shared" si="685"/>
        <v>0</v>
      </c>
      <c r="V1371" s="31">
        <f t="shared" si="686"/>
        <v>0</v>
      </c>
      <c r="W1371" s="36">
        <f t="shared" si="687"/>
        <v>0</v>
      </c>
      <c r="X1371" s="46">
        <v>0.90314241051745558</v>
      </c>
      <c r="Y1371">
        <v>0.7333034807309261</v>
      </c>
      <c r="Z1371" s="38">
        <v>0.68456393979820251</v>
      </c>
    </row>
    <row r="1372" spans="1:26">
      <c r="B1372" s="6">
        <v>1918</v>
      </c>
      <c r="Q1372" s="90"/>
      <c r="R1372" s="33">
        <f t="shared" si="682"/>
        <v>0</v>
      </c>
      <c r="S1372" s="32">
        <f t="shared" si="683"/>
        <v>0</v>
      </c>
      <c r="T1372" s="32">
        <f t="shared" si="684"/>
        <v>0</v>
      </c>
      <c r="U1372" s="31">
        <f t="shared" si="685"/>
        <v>0</v>
      </c>
      <c r="V1372" s="31">
        <f t="shared" si="686"/>
        <v>0</v>
      </c>
      <c r="W1372" s="36">
        <f t="shared" si="687"/>
        <v>0</v>
      </c>
      <c r="X1372" s="46">
        <v>0.90525584068325349</v>
      </c>
      <c r="Y1372">
        <v>0.7323449630936959</v>
      </c>
      <c r="Z1372" s="38">
        <v>1.1049866863756583</v>
      </c>
    </row>
    <row r="1373" spans="1:26">
      <c r="B1373" s="6">
        <v>1919</v>
      </c>
      <c r="Q1373" s="90"/>
      <c r="R1373" s="33">
        <f t="shared" si="682"/>
        <v>0</v>
      </c>
      <c r="S1373" s="32">
        <f t="shared" si="683"/>
        <v>0</v>
      </c>
      <c r="T1373" s="32">
        <f t="shared" si="684"/>
        <v>0</v>
      </c>
      <c r="U1373" s="31">
        <f t="shared" si="685"/>
        <v>0</v>
      </c>
      <c r="V1373" s="31">
        <f t="shared" si="686"/>
        <v>0</v>
      </c>
      <c r="W1373" s="36">
        <f t="shared" si="687"/>
        <v>0</v>
      </c>
      <c r="X1373" s="46">
        <v>0.90295812946435794</v>
      </c>
      <c r="Y1373">
        <v>0.73876310423908598</v>
      </c>
      <c r="Z1373" s="38">
        <v>1.5447475388595528</v>
      </c>
    </row>
    <row r="1374" spans="1:26">
      <c r="B1374" s="6">
        <v>1920</v>
      </c>
      <c r="Q1374" s="90"/>
      <c r="R1374" s="33">
        <f t="shared" si="682"/>
        <v>0</v>
      </c>
      <c r="S1374" s="32">
        <f t="shared" si="683"/>
        <v>0</v>
      </c>
      <c r="T1374" s="32">
        <f t="shared" si="684"/>
        <v>0</v>
      </c>
      <c r="U1374" s="31">
        <f t="shared" si="685"/>
        <v>0</v>
      </c>
      <c r="V1374" s="31">
        <f t="shared" si="686"/>
        <v>0</v>
      </c>
      <c r="W1374" s="36">
        <f t="shared" si="687"/>
        <v>0</v>
      </c>
      <c r="X1374" s="46">
        <v>0.90673996281518188</v>
      </c>
      <c r="Y1374">
        <v>0.74010240322708909</v>
      </c>
      <c r="Z1374" s="38">
        <v>1.8801527439944632</v>
      </c>
    </row>
    <row r="1375" spans="1:26">
      <c r="B1375" s="6">
        <v>1921</v>
      </c>
      <c r="Q1375" s="90"/>
      <c r="R1375" s="33">
        <f t="shared" si="682"/>
        <v>0</v>
      </c>
      <c r="S1375" s="32">
        <f t="shared" si="683"/>
        <v>0</v>
      </c>
      <c r="T1375" s="32">
        <f t="shared" si="684"/>
        <v>0</v>
      </c>
      <c r="U1375" s="31">
        <f t="shared" si="685"/>
        <v>0</v>
      </c>
      <c r="V1375" s="31">
        <f t="shared" si="686"/>
        <v>0</v>
      </c>
      <c r="W1375" s="36">
        <f t="shared" si="687"/>
        <v>0</v>
      </c>
      <c r="X1375" s="46">
        <v>0.90674808016290898</v>
      </c>
      <c r="Y1375">
        <v>0.74066812399731241</v>
      </c>
      <c r="Z1375" s="38">
        <v>1.4863049203994123</v>
      </c>
    </row>
    <row r="1376" spans="1:26">
      <c r="B1376" s="6">
        <v>1922</v>
      </c>
      <c r="Q1376" s="90"/>
      <c r="R1376" s="33">
        <f t="shared" si="682"/>
        <v>0</v>
      </c>
      <c r="S1376" s="32">
        <f t="shared" si="683"/>
        <v>0</v>
      </c>
      <c r="T1376" s="32">
        <f t="shared" si="684"/>
        <v>0</v>
      </c>
      <c r="U1376" s="31">
        <f t="shared" si="685"/>
        <v>0</v>
      </c>
      <c r="V1376" s="31">
        <f t="shared" si="686"/>
        <v>0</v>
      </c>
      <c r="W1376" s="36">
        <f t="shared" si="687"/>
        <v>0</v>
      </c>
      <c r="X1376" s="46">
        <v>0.90636132884829712</v>
      </c>
      <c r="Y1376">
        <v>0.73801060970633348</v>
      </c>
      <c r="Z1376" s="38">
        <v>1.5268032147053365</v>
      </c>
    </row>
    <row r="1377" spans="2:26">
      <c r="B1377" s="6">
        <v>1923</v>
      </c>
      <c r="Q1377" s="90"/>
      <c r="R1377" s="33">
        <f t="shared" si="682"/>
        <v>0</v>
      </c>
      <c r="S1377" s="32">
        <f t="shared" si="683"/>
        <v>0</v>
      </c>
      <c r="T1377" s="32">
        <f t="shared" si="684"/>
        <v>0</v>
      </c>
      <c r="U1377" s="31">
        <f t="shared" si="685"/>
        <v>0</v>
      </c>
      <c r="V1377" s="31">
        <f t="shared" si="686"/>
        <v>0</v>
      </c>
      <c r="W1377" s="36">
        <f t="shared" si="687"/>
        <v>0</v>
      </c>
      <c r="X1377" s="46">
        <v>0.90754013878098172</v>
      </c>
      <c r="Y1377">
        <v>0.73756502341007268</v>
      </c>
      <c r="Z1377" s="38">
        <v>1.320771013332976</v>
      </c>
    </row>
    <row r="1378" spans="2:26">
      <c r="B1378" s="6">
        <v>1924</v>
      </c>
      <c r="Q1378" s="90"/>
      <c r="R1378" s="33">
        <f t="shared" si="682"/>
        <v>0</v>
      </c>
      <c r="S1378" s="32">
        <f t="shared" si="683"/>
        <v>0</v>
      </c>
      <c r="T1378" s="32">
        <f t="shared" si="684"/>
        <v>0</v>
      </c>
      <c r="U1378" s="31">
        <f t="shared" si="685"/>
        <v>0</v>
      </c>
      <c r="V1378" s="31">
        <f t="shared" si="686"/>
        <v>0</v>
      </c>
      <c r="W1378" s="36">
        <f t="shared" si="687"/>
        <v>0</v>
      </c>
      <c r="X1378" s="46">
        <v>0.9076494407492548</v>
      </c>
      <c r="Y1378">
        <v>0.74122885720114939</v>
      </c>
      <c r="Z1378" s="38">
        <v>1.2710060528591232</v>
      </c>
    </row>
    <row r="1379" spans="2:26">
      <c r="B1379" s="6">
        <v>1925</v>
      </c>
      <c r="Q1379" s="90"/>
      <c r="R1379" s="33">
        <f t="shared" si="682"/>
        <v>0</v>
      </c>
      <c r="S1379" s="32">
        <f t="shared" si="683"/>
        <v>0</v>
      </c>
      <c r="T1379" s="32">
        <f t="shared" si="684"/>
        <v>0</v>
      </c>
      <c r="U1379" s="31">
        <f t="shared" si="685"/>
        <v>0</v>
      </c>
      <c r="V1379" s="31">
        <f t="shared" si="686"/>
        <v>0</v>
      </c>
      <c r="W1379" s="36">
        <f t="shared" si="687"/>
        <v>0</v>
      </c>
      <c r="X1379" s="46">
        <v>0.90848046995534171</v>
      </c>
      <c r="Y1379">
        <v>0.73909790450017177</v>
      </c>
      <c r="Z1379" s="38">
        <v>1.3019376458206051</v>
      </c>
    </row>
    <row r="1380" spans="2:26">
      <c r="B1380" s="6">
        <v>1926</v>
      </c>
      <c r="Q1380" s="90"/>
      <c r="R1380" s="33">
        <f t="shared" si="682"/>
        <v>0</v>
      </c>
      <c r="S1380" s="32">
        <f t="shared" si="683"/>
        <v>0</v>
      </c>
      <c r="T1380" s="32">
        <f t="shared" si="684"/>
        <v>0</v>
      </c>
      <c r="U1380" s="31">
        <f t="shared" si="685"/>
        <v>0</v>
      </c>
      <c r="V1380" s="31">
        <f t="shared" si="686"/>
        <v>0</v>
      </c>
      <c r="W1380" s="36">
        <f t="shared" si="687"/>
        <v>0</v>
      </c>
      <c r="X1380" s="46">
        <v>0.9084325089932902</v>
      </c>
      <c r="Y1380">
        <v>0.73884641719166577</v>
      </c>
      <c r="Z1380" s="38">
        <v>1.1329959055579617</v>
      </c>
    </row>
    <row r="1381" spans="2:26">
      <c r="B1381" s="6">
        <v>1927</v>
      </c>
      <c r="Q1381" s="90"/>
      <c r="R1381" s="33">
        <f t="shared" si="682"/>
        <v>0</v>
      </c>
      <c r="S1381" s="32">
        <f t="shared" si="683"/>
        <v>0</v>
      </c>
      <c r="T1381" s="32">
        <f t="shared" si="684"/>
        <v>0</v>
      </c>
      <c r="U1381" s="31">
        <f t="shared" si="685"/>
        <v>0</v>
      </c>
      <c r="V1381" s="31">
        <f t="shared" si="686"/>
        <v>0</v>
      </c>
      <c r="W1381" s="36">
        <f t="shared" si="687"/>
        <v>0</v>
      </c>
      <c r="X1381" s="46">
        <v>0.90863329076941302</v>
      </c>
      <c r="Y1381">
        <v>0.73911192769872525</v>
      </c>
      <c r="Z1381" s="38">
        <v>1.3001329483836557</v>
      </c>
    </row>
    <row r="1382" spans="2:26">
      <c r="B1382" s="6">
        <v>1928</v>
      </c>
      <c r="Q1382" s="90"/>
      <c r="R1382" s="33">
        <f t="shared" si="682"/>
        <v>0</v>
      </c>
      <c r="S1382" s="32">
        <f t="shared" si="683"/>
        <v>0</v>
      </c>
      <c r="T1382" s="32">
        <f t="shared" si="684"/>
        <v>0</v>
      </c>
      <c r="U1382" s="31">
        <f t="shared" si="685"/>
        <v>0</v>
      </c>
      <c r="V1382" s="31">
        <f t="shared" si="686"/>
        <v>0</v>
      </c>
      <c r="W1382" s="36">
        <f t="shared" si="687"/>
        <v>0</v>
      </c>
      <c r="X1382" s="46">
        <v>0.90867363084272568</v>
      </c>
      <c r="Y1382">
        <v>0.73780829350233235</v>
      </c>
      <c r="Z1382" s="38">
        <v>1.2631916595978265</v>
      </c>
    </row>
    <row r="1383" spans="2:26">
      <c r="B1383" s="6">
        <v>1929</v>
      </c>
      <c r="Q1383" s="90"/>
      <c r="R1383" s="33">
        <f t="shared" si="682"/>
        <v>0</v>
      </c>
      <c r="S1383" s="32">
        <f t="shared" si="683"/>
        <v>0</v>
      </c>
      <c r="T1383" s="32">
        <f t="shared" si="684"/>
        <v>0</v>
      </c>
      <c r="U1383" s="31">
        <f t="shared" si="685"/>
        <v>0</v>
      </c>
      <c r="V1383" s="31">
        <f t="shared" si="686"/>
        <v>0</v>
      </c>
      <c r="W1383" s="36">
        <f t="shared" si="687"/>
        <v>0</v>
      </c>
      <c r="X1383" s="46">
        <v>0.90906403183454554</v>
      </c>
      <c r="Y1383">
        <v>0.73610094647916835</v>
      </c>
      <c r="Z1383" s="38">
        <v>1.2875358503503007</v>
      </c>
    </row>
    <row r="1384" spans="2:26">
      <c r="B1384" s="6">
        <v>1930</v>
      </c>
      <c r="Q1384" s="90"/>
      <c r="R1384" s="33">
        <f t="shared" si="682"/>
        <v>0</v>
      </c>
      <c r="S1384" s="32">
        <f t="shared" si="683"/>
        <v>0</v>
      </c>
      <c r="T1384" s="32">
        <f t="shared" si="684"/>
        <v>0</v>
      </c>
      <c r="U1384" s="31">
        <f t="shared" si="685"/>
        <v>0</v>
      </c>
      <c r="V1384" s="31">
        <f t="shared" si="686"/>
        <v>0</v>
      </c>
      <c r="W1384" s="36">
        <f t="shared" si="687"/>
        <v>0</v>
      </c>
      <c r="X1384" s="46">
        <v>0.91013912387920504</v>
      </c>
      <c r="Y1384">
        <v>0.73186226503606222</v>
      </c>
      <c r="Z1384" s="38">
        <v>1.2354000853908533</v>
      </c>
    </row>
    <row r="1385" spans="2:26">
      <c r="B1385" s="6">
        <v>1931</v>
      </c>
      <c r="Q1385" s="90"/>
      <c r="R1385" s="33">
        <f t="shared" si="682"/>
        <v>0</v>
      </c>
      <c r="S1385" s="32">
        <f t="shared" si="683"/>
        <v>0</v>
      </c>
      <c r="T1385" s="32">
        <f t="shared" si="684"/>
        <v>0</v>
      </c>
      <c r="U1385" s="31">
        <f t="shared" si="685"/>
        <v>0</v>
      </c>
      <c r="V1385" s="31">
        <f t="shared" si="686"/>
        <v>0</v>
      </c>
      <c r="W1385" s="36">
        <f t="shared" si="687"/>
        <v>0</v>
      </c>
      <c r="X1385" s="46">
        <v>0.91053676311548615</v>
      </c>
      <c r="Y1385">
        <v>0.72962362995941288</v>
      </c>
      <c r="Z1385" s="38">
        <v>1.0334601721723666</v>
      </c>
    </row>
    <row r="1386" spans="2:26">
      <c r="B1386" s="6">
        <v>1932</v>
      </c>
      <c r="Q1386" s="89">
        <f>P132</f>
        <v>810.12017721737641</v>
      </c>
      <c r="R1386" s="33">
        <f t="shared" si="682"/>
        <v>0</v>
      </c>
      <c r="S1386" s="32">
        <f t="shared" si="683"/>
        <v>0</v>
      </c>
      <c r="T1386" s="32">
        <f t="shared" si="684"/>
        <v>0</v>
      </c>
      <c r="U1386" s="31">
        <f t="shared" si="685"/>
        <v>0</v>
      </c>
      <c r="V1386" s="31">
        <f t="shared" si="686"/>
        <v>0</v>
      </c>
      <c r="W1386" s="36">
        <f t="shared" si="687"/>
        <v>0</v>
      </c>
      <c r="X1386" s="46">
        <v>0.91158456071545435</v>
      </c>
      <c r="Y1386">
        <v>0.73107075463145699</v>
      </c>
      <c r="Z1386" s="38">
        <v>0.918367094636798</v>
      </c>
    </row>
    <row r="1387" spans="2:26">
      <c r="B1387" s="6">
        <v>1933</v>
      </c>
      <c r="C1387">
        <v>18.366</v>
      </c>
      <c r="D1387">
        <v>1.5</v>
      </c>
      <c r="E1387">
        <v>0.6</v>
      </c>
      <c r="F1387">
        <v>2.8</v>
      </c>
      <c r="G1387">
        <v>0.7</v>
      </c>
      <c r="H1387">
        <v>2.1</v>
      </c>
      <c r="I1387">
        <v>1.9</v>
      </c>
      <c r="J1387">
        <v>5.2</v>
      </c>
      <c r="K1387">
        <v>0.3</v>
      </c>
      <c r="M1387">
        <v>0.3</v>
      </c>
      <c r="N1387">
        <v>2.2999999999999998</v>
      </c>
      <c r="Q1387" s="89">
        <f t="shared" ref="Q1387:Q1394" si="688">SUM(D1387:P1387)</f>
        <v>17.700000000000003</v>
      </c>
      <c r="R1387" s="33">
        <f t="shared" si="682"/>
        <v>16.348360140452758</v>
      </c>
      <c r="S1387" s="32">
        <f t="shared" si="683"/>
        <v>1.3687303555743884</v>
      </c>
      <c r="T1387" s="32">
        <f t="shared" si="684"/>
        <v>1.6796297848783674</v>
      </c>
      <c r="U1387" s="31">
        <f t="shared" si="685"/>
        <v>2.0176398595472413</v>
      </c>
      <c r="V1387" s="31">
        <f t="shared" si="686"/>
        <v>0.13126964442561162</v>
      </c>
      <c r="W1387" s="36">
        <f t="shared" si="687"/>
        <v>0.62037021512163237</v>
      </c>
      <c r="X1387" s="46">
        <v>0.91248690371625896</v>
      </c>
      <c r="Y1387">
        <v>0.73027381951233372</v>
      </c>
      <c r="Z1387" s="38">
        <v>0.91838206847484538</v>
      </c>
    </row>
    <row r="1388" spans="2:26">
      <c r="B1388" s="6">
        <v>1934</v>
      </c>
      <c r="C1388">
        <v>17.672000000000001</v>
      </c>
      <c r="D1388">
        <v>1.8</v>
      </c>
      <c r="E1388">
        <v>0.7</v>
      </c>
      <c r="F1388">
        <v>2.9</v>
      </c>
      <c r="G1388">
        <v>0.6</v>
      </c>
      <c r="H1388">
        <v>1.6</v>
      </c>
      <c r="I1388">
        <v>2.8</v>
      </c>
      <c r="J1388">
        <v>3.9</v>
      </c>
      <c r="K1388">
        <v>0.8</v>
      </c>
      <c r="M1388">
        <v>0.2</v>
      </c>
      <c r="N1388">
        <v>1.8</v>
      </c>
      <c r="Q1388" s="89">
        <f t="shared" si="688"/>
        <v>17.099999999999998</v>
      </c>
      <c r="R1388" s="33">
        <f t="shared" si="682"/>
        <v>15.4625271166032</v>
      </c>
      <c r="S1388" s="32">
        <f t="shared" si="683"/>
        <v>1.6444974479973298</v>
      </c>
      <c r="T1388" s="32">
        <f t="shared" si="684"/>
        <v>1.3180296686058721</v>
      </c>
      <c r="U1388" s="31">
        <f t="shared" si="685"/>
        <v>2.2094728833968009</v>
      </c>
      <c r="V1388" s="31">
        <f t="shared" si="686"/>
        <v>0.15550255200267027</v>
      </c>
      <c r="W1388" s="36">
        <f t="shared" si="687"/>
        <v>0.48197033139412793</v>
      </c>
      <c r="X1388" s="46">
        <v>0.91360969333184983</v>
      </c>
      <c r="Y1388">
        <v>0.73223870478104003</v>
      </c>
      <c r="Z1388" s="38">
        <v>0.9400677156460554</v>
      </c>
    </row>
    <row r="1389" spans="2:26">
      <c r="B1389" s="6">
        <v>1935</v>
      </c>
      <c r="C1389">
        <v>17.484000000000002</v>
      </c>
      <c r="D1389">
        <v>2.1</v>
      </c>
      <c r="E1389">
        <v>0.7</v>
      </c>
      <c r="F1389">
        <v>1.2</v>
      </c>
      <c r="G1389">
        <v>0.7</v>
      </c>
      <c r="H1389">
        <v>2.8</v>
      </c>
      <c r="I1389">
        <v>2.9</v>
      </c>
      <c r="J1389">
        <v>3.9</v>
      </c>
      <c r="K1389">
        <v>0.7</v>
      </c>
      <c r="M1389">
        <v>0.1</v>
      </c>
      <c r="N1389">
        <v>1.7</v>
      </c>
      <c r="Q1389" s="89">
        <f t="shared" si="688"/>
        <v>16.8</v>
      </c>
      <c r="R1389" s="33">
        <f t="shared" si="682"/>
        <v>15.369315783827211</v>
      </c>
      <c r="S1389" s="32">
        <f t="shared" si="683"/>
        <v>1.9227163305929453</v>
      </c>
      <c r="T1389" s="32">
        <f t="shared" si="684"/>
        <v>1.2465994532342677</v>
      </c>
      <c r="U1389" s="31">
        <f t="shared" si="685"/>
        <v>2.1146842161727903</v>
      </c>
      <c r="V1389" s="31">
        <f t="shared" si="686"/>
        <v>0.17728366940705476</v>
      </c>
      <c r="W1389" s="36">
        <f t="shared" si="687"/>
        <v>0.45340054676573227</v>
      </c>
      <c r="X1389" s="46">
        <v>0.9155792050442596</v>
      </c>
      <c r="Y1389">
        <v>0.73329379602015754</v>
      </c>
      <c r="Z1389" s="38">
        <v>1</v>
      </c>
    </row>
    <row r="1390" spans="2:26">
      <c r="B1390" s="6">
        <v>1936</v>
      </c>
      <c r="C1390">
        <v>12.17</v>
      </c>
      <c r="D1390">
        <v>2.5</v>
      </c>
      <c r="E1390">
        <v>1.2</v>
      </c>
      <c r="F1390">
        <v>1</v>
      </c>
      <c r="G1390">
        <v>0.9</v>
      </c>
      <c r="H1390">
        <v>2.1</v>
      </c>
      <c r="I1390">
        <v>0.9</v>
      </c>
      <c r="J1390">
        <v>2</v>
      </c>
      <c r="K1390">
        <v>0.6</v>
      </c>
      <c r="M1390">
        <v>0.1</v>
      </c>
      <c r="N1390">
        <v>0.2</v>
      </c>
      <c r="Q1390" s="89">
        <f t="shared" si="688"/>
        <v>11.5</v>
      </c>
      <c r="R1390" s="33">
        <f t="shared" si="682"/>
        <v>10.541450622397962</v>
      </c>
      <c r="S1390" s="32">
        <f t="shared" si="683"/>
        <v>2.2946881764422127</v>
      </c>
      <c r="T1390" s="32">
        <f t="shared" si="684"/>
        <v>0.146762445955747</v>
      </c>
      <c r="U1390" s="31">
        <f t="shared" si="685"/>
        <v>1.6285493776020381</v>
      </c>
      <c r="V1390" s="31">
        <f t="shared" si="686"/>
        <v>0.20531182355778732</v>
      </c>
      <c r="W1390" s="36">
        <f t="shared" si="687"/>
        <v>5.323755404425301E-2</v>
      </c>
      <c r="X1390" s="46">
        <v>0.91787527057688512</v>
      </c>
      <c r="Y1390">
        <v>0.73381222977873495</v>
      </c>
      <c r="Z1390" s="38">
        <v>1.0386322320998254</v>
      </c>
    </row>
    <row r="1391" spans="2:26">
      <c r="B1391" s="6">
        <v>1937</v>
      </c>
      <c r="C1391">
        <v>12.29</v>
      </c>
      <c r="D1391">
        <v>2</v>
      </c>
      <c r="E1391">
        <v>2.1</v>
      </c>
      <c r="F1391">
        <v>0.7</v>
      </c>
      <c r="G1391">
        <v>1</v>
      </c>
      <c r="H1391">
        <v>2.2999999999999998</v>
      </c>
      <c r="I1391">
        <v>0.8</v>
      </c>
      <c r="J1391">
        <v>1.1000000000000001</v>
      </c>
      <c r="K1391">
        <v>0.5</v>
      </c>
      <c r="L1391">
        <v>0.1</v>
      </c>
      <c r="M1391">
        <v>1.1000000000000001</v>
      </c>
      <c r="N1391">
        <v>0.2</v>
      </c>
      <c r="Q1391" s="89">
        <f t="shared" si="688"/>
        <v>11.899999999999999</v>
      </c>
      <c r="R1391" s="33">
        <f t="shared" si="682"/>
        <v>9.9833336643811368</v>
      </c>
      <c r="S1391" s="32">
        <f t="shared" si="683"/>
        <v>1.8365100926098081</v>
      </c>
      <c r="T1391" s="32">
        <f t="shared" si="684"/>
        <v>0.14682357177132799</v>
      </c>
      <c r="U1391" s="31">
        <f t="shared" si="685"/>
        <v>2.3066663356188624</v>
      </c>
      <c r="V1391" s="31">
        <f t="shared" si="686"/>
        <v>0.16348990739019187</v>
      </c>
      <c r="W1391" s="36">
        <f t="shared" si="687"/>
        <v>5.3176428228672024E-2</v>
      </c>
      <c r="X1391" s="46">
        <v>0.91825504630490407</v>
      </c>
      <c r="Y1391">
        <v>0.73411785885663994</v>
      </c>
      <c r="Z1391" s="38">
        <v>1.2424171719599746</v>
      </c>
    </row>
    <row r="1392" spans="2:26">
      <c r="B1392" s="6">
        <v>1938</v>
      </c>
      <c r="C1392">
        <v>69.802000000000007</v>
      </c>
      <c r="D1392">
        <v>3.9</v>
      </c>
      <c r="E1392">
        <v>2.9</v>
      </c>
      <c r="F1392">
        <v>4</v>
      </c>
      <c r="G1392">
        <v>9.5</v>
      </c>
      <c r="H1392">
        <v>29.2</v>
      </c>
      <c r="I1392">
        <v>9.6999999999999993</v>
      </c>
      <c r="J1392">
        <v>2.4</v>
      </c>
      <c r="K1392">
        <v>0.2</v>
      </c>
      <c r="N1392">
        <v>1.4</v>
      </c>
      <c r="Q1392" s="89">
        <f t="shared" si="688"/>
        <v>63.2</v>
      </c>
      <c r="R1392" s="33">
        <f t="shared" si="682"/>
        <v>62.318525919884628</v>
      </c>
      <c r="S1392" s="32">
        <f t="shared" si="683"/>
        <v>3.5835282979869341</v>
      </c>
      <c r="T1392" s="32">
        <f t="shared" si="684"/>
        <v>1.0349976218976937</v>
      </c>
      <c r="U1392" s="31">
        <f t="shared" si="685"/>
        <v>7.4834740801153785</v>
      </c>
      <c r="V1392" s="31">
        <f t="shared" si="686"/>
        <v>0.31647170201306585</v>
      </c>
      <c r="W1392" s="36">
        <f t="shared" si="687"/>
        <v>0.36500237810230618</v>
      </c>
      <c r="X1392" s="46">
        <v>0.91885340974023955</v>
      </c>
      <c r="Y1392">
        <v>0.73928401564120982</v>
      </c>
      <c r="Z1392" s="38">
        <v>1.435213253748026</v>
      </c>
    </row>
    <row r="1393" spans="2:26">
      <c r="B1393" s="6">
        <v>1939</v>
      </c>
      <c r="C1393">
        <v>36.856000000000002</v>
      </c>
      <c r="D1393">
        <v>5.3</v>
      </c>
      <c r="E1393">
        <v>2.9</v>
      </c>
      <c r="F1393">
        <v>0.7</v>
      </c>
      <c r="G1393">
        <v>4.4000000000000004</v>
      </c>
      <c r="H1393">
        <v>14.2</v>
      </c>
      <c r="I1393">
        <v>2.2000000000000002</v>
      </c>
      <c r="J1393">
        <v>4.4000000000000004</v>
      </c>
      <c r="K1393">
        <v>2E-3</v>
      </c>
      <c r="L1393">
        <v>1.0999999999999999E-2</v>
      </c>
      <c r="M1393">
        <v>2E-3</v>
      </c>
      <c r="N1393">
        <v>2.2650000000000001</v>
      </c>
      <c r="O1393">
        <v>0.05</v>
      </c>
      <c r="Q1393" s="89">
        <f t="shared" si="688"/>
        <v>36.430000000000007</v>
      </c>
      <c r="R1393" s="33">
        <f t="shared" si="682"/>
        <v>35.356698476994509</v>
      </c>
      <c r="S1393" s="32">
        <f t="shared" si="683"/>
        <v>4.8773079681868978</v>
      </c>
      <c r="T1393" s="32">
        <f t="shared" si="684"/>
        <v>1.6793905088076144</v>
      </c>
      <c r="U1393" s="31">
        <f t="shared" si="685"/>
        <v>1.4993015230054922</v>
      </c>
      <c r="V1393" s="31">
        <f t="shared" si="686"/>
        <v>0.422692031813102</v>
      </c>
      <c r="W1393" s="36">
        <f t="shared" si="687"/>
        <v>0.5856094911923857</v>
      </c>
      <c r="X1393" s="46">
        <v>0.92024678645035807</v>
      </c>
      <c r="Y1393">
        <v>0.74145276327046994</v>
      </c>
      <c r="Z1393" s="38">
        <v>1.7944677700994704</v>
      </c>
    </row>
    <row r="1394" spans="2:26">
      <c r="B1394" s="6">
        <v>1940</v>
      </c>
      <c r="C1394">
        <v>23.469000000000001</v>
      </c>
      <c r="D1394">
        <v>1.1000000000000001</v>
      </c>
      <c r="E1394">
        <v>0.3</v>
      </c>
      <c r="F1394">
        <v>0.1</v>
      </c>
      <c r="G1394">
        <v>9.1999999999999993</v>
      </c>
      <c r="H1394">
        <v>4.0999999999999996</v>
      </c>
      <c r="I1394">
        <v>3.1</v>
      </c>
      <c r="J1394">
        <v>2.5</v>
      </c>
      <c r="K1394">
        <v>1.6</v>
      </c>
      <c r="L1394">
        <v>0.2</v>
      </c>
      <c r="N1394">
        <v>0.79800000000000004</v>
      </c>
      <c r="O1394">
        <v>0</v>
      </c>
      <c r="Q1394" s="89">
        <f t="shared" si="688"/>
        <v>22.997999999999998</v>
      </c>
      <c r="R1394" s="33">
        <f t="shared" si="682"/>
        <v>20.776245541886652</v>
      </c>
      <c r="S1394" s="32">
        <f t="shared" si="683"/>
        <v>0.88193836606673404</v>
      </c>
      <c r="T1394" s="32">
        <f t="shared" si="684"/>
        <v>0.59430717581991765</v>
      </c>
      <c r="U1394" s="31">
        <f t="shared" si="685"/>
        <v>2.6927544581133489</v>
      </c>
      <c r="V1394" s="31">
        <f t="shared" si="686"/>
        <v>0.21806163393326605</v>
      </c>
      <c r="W1394" s="36">
        <f t="shared" si="687"/>
        <v>0.20369282418008239</v>
      </c>
      <c r="X1394">
        <v>0.80176215096975811</v>
      </c>
      <c r="Y1394">
        <v>0.744745834360799</v>
      </c>
      <c r="Z1394" s="38">
        <v>2.1471327688362272</v>
      </c>
    </row>
    <row r="1395" spans="2:26">
      <c r="B1395" s="28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84"/>
      <c r="R1395" s="30"/>
      <c r="S1395" s="30"/>
      <c r="T1395" s="30"/>
      <c r="U1395" s="30"/>
      <c r="V1395" s="30"/>
      <c r="W1395" s="30"/>
      <c r="X1395">
        <v>8.0196009623455897E-2</v>
      </c>
    </row>
    <row r="1396" spans="2:26">
      <c r="B1396" s="6">
        <v>1955</v>
      </c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83"/>
      <c r="R1396" s="10"/>
      <c r="S1396" s="10"/>
      <c r="T1396" s="10"/>
      <c r="U1396" s="10"/>
      <c r="V1396" s="10"/>
      <c r="W1396" s="10"/>
      <c r="X1396">
        <v>7.5696824393495427E-2</v>
      </c>
    </row>
    <row r="1397" spans="2:26">
      <c r="B1397" s="6">
        <v>1956</v>
      </c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83"/>
      <c r="R1397" s="10"/>
      <c r="S1397" s="10"/>
      <c r="T1397" s="10"/>
      <c r="U1397" s="10"/>
      <c r="V1397" s="10"/>
      <c r="W1397" s="10"/>
    </row>
    <row r="1398" spans="2:26">
      <c r="B1398" s="6">
        <v>1957</v>
      </c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83"/>
      <c r="R1398" s="10"/>
      <c r="S1398" s="10"/>
      <c r="T1398" s="10"/>
      <c r="U1398" s="10"/>
      <c r="V1398" s="10"/>
      <c r="W1398" s="10"/>
    </row>
    <row r="1399" spans="2:26">
      <c r="B1399" s="6">
        <v>1958</v>
      </c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83"/>
      <c r="R1399" s="10"/>
      <c r="S1399" s="10"/>
      <c r="T1399" s="10"/>
      <c r="U1399" s="10"/>
      <c r="V1399" s="10"/>
      <c r="W1399" s="10"/>
    </row>
    <row r="1400" spans="2:26">
      <c r="B1400" s="6">
        <v>1958</v>
      </c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83"/>
      <c r="R1400" s="10"/>
      <c r="S1400" s="10"/>
      <c r="T1400" s="10"/>
      <c r="U1400" s="10"/>
      <c r="V1400" s="10"/>
      <c r="W1400" s="10"/>
    </row>
    <row r="1401" spans="2:26">
      <c r="B1401" s="7">
        <v>1960</v>
      </c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85"/>
      <c r="R1401" s="11"/>
      <c r="S1401" s="11"/>
      <c r="T1401" s="11"/>
      <c r="U1401" s="11"/>
      <c r="V1401" s="11"/>
      <c r="W1401" s="11"/>
    </row>
    <row r="1404" spans="2:26">
      <c r="Q1404" s="89"/>
    </row>
    <row r="1412" spans="1:26">
      <c r="B1412" t="s">
        <v>147</v>
      </c>
      <c r="C1412" t="s">
        <v>168</v>
      </c>
      <c r="E1412" s="27" t="s">
        <v>90</v>
      </c>
      <c r="F1412" s="38"/>
      <c r="G1412" s="38" t="s">
        <v>105</v>
      </c>
      <c r="I1412" t="s">
        <v>47</v>
      </c>
    </row>
    <row r="1413" spans="1:26">
      <c r="B1413" s="13"/>
      <c r="C1413" s="14" t="s">
        <v>49</v>
      </c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82"/>
      <c r="R1413" s="13" t="s">
        <v>55</v>
      </c>
      <c r="S1413" s="14"/>
      <c r="T1413" s="15"/>
      <c r="U1413" s="14" t="s">
        <v>56</v>
      </c>
      <c r="V1413" s="14"/>
      <c r="W1413" s="15"/>
    </row>
    <row r="1414" spans="1:26">
      <c r="A1414" s="37"/>
      <c r="B1414" s="1"/>
      <c r="C1414" s="28" t="s">
        <v>14</v>
      </c>
      <c r="D1414" s="1" t="s">
        <v>0</v>
      </c>
      <c r="E1414" s="1" t="s">
        <v>1</v>
      </c>
      <c r="F1414" s="1" t="s">
        <v>2</v>
      </c>
      <c r="G1414" s="1" t="s">
        <v>3</v>
      </c>
      <c r="H1414" s="1" t="s">
        <v>4</v>
      </c>
      <c r="I1414" s="1" t="s">
        <v>5</v>
      </c>
      <c r="J1414" s="1" t="s">
        <v>6</v>
      </c>
      <c r="K1414" s="1" t="s">
        <v>7</v>
      </c>
      <c r="L1414" s="1" t="s">
        <v>8</v>
      </c>
      <c r="M1414" s="1" t="s">
        <v>9</v>
      </c>
      <c r="N1414" s="1" t="s">
        <v>10</v>
      </c>
      <c r="O1414" s="1" t="s">
        <v>11</v>
      </c>
      <c r="P1414" s="1" t="s">
        <v>12</v>
      </c>
      <c r="Q1414" s="28"/>
      <c r="R1414" s="8" t="s">
        <v>13</v>
      </c>
      <c r="S1414" s="8" t="s">
        <v>50</v>
      </c>
      <c r="T1414" s="8" t="s">
        <v>51</v>
      </c>
      <c r="U1414" s="8" t="s">
        <v>52</v>
      </c>
      <c r="V1414" s="8" t="s">
        <v>53</v>
      </c>
      <c r="W1414" s="8" t="s">
        <v>54</v>
      </c>
    </row>
    <row r="1415" spans="1:26">
      <c r="B1415" s="5">
        <v>1911</v>
      </c>
      <c r="Q1415" s="90"/>
      <c r="R1415" s="33">
        <f t="shared" ref="R1415:R1444" si="689">SUM(E1415:J1415)+S1415+T1415</f>
        <v>0</v>
      </c>
      <c r="S1415" s="32">
        <f t="shared" ref="S1415:S1444" si="690">D1415*$X1415</f>
        <v>0</v>
      </c>
      <c r="T1415" s="32">
        <f t="shared" ref="T1415:T1444" si="691">N1415*$Y1415</f>
        <v>0</v>
      </c>
      <c r="U1415" s="31">
        <f t="shared" ref="U1415:U1444" si="692">C1415-R1415</f>
        <v>0</v>
      </c>
      <c r="V1415" s="31">
        <f t="shared" ref="V1415:V1444" si="693">D1415-S1415</f>
        <v>0</v>
      </c>
      <c r="W1415" s="36">
        <f t="shared" ref="W1415:W1444" si="694">N1415-T1415</f>
        <v>0</v>
      </c>
      <c r="X1415" s="34">
        <v>0.90314241051745558</v>
      </c>
      <c r="Y1415" s="34">
        <v>0.7333034807309261</v>
      </c>
      <c r="Z1415" s="38">
        <v>0.55587714915230824</v>
      </c>
    </row>
    <row r="1416" spans="1:26">
      <c r="B1416" s="6">
        <v>1912</v>
      </c>
      <c r="Q1416" s="90"/>
      <c r="R1416" s="33">
        <f t="shared" si="689"/>
        <v>0</v>
      </c>
      <c r="S1416" s="32">
        <f t="shared" si="690"/>
        <v>0</v>
      </c>
      <c r="T1416" s="32">
        <f t="shared" si="691"/>
        <v>0</v>
      </c>
      <c r="U1416" s="31">
        <f t="shared" si="692"/>
        <v>0</v>
      </c>
      <c r="V1416" s="31">
        <f t="shared" si="693"/>
        <v>0</v>
      </c>
      <c r="W1416" s="36">
        <f t="shared" si="694"/>
        <v>0</v>
      </c>
      <c r="X1416" s="34">
        <v>0.90314241051745558</v>
      </c>
      <c r="Y1416" s="34">
        <v>0.7333034807309261</v>
      </c>
      <c r="Z1416" s="38">
        <v>0.63442790535518445</v>
      </c>
    </row>
    <row r="1417" spans="1:26">
      <c r="B1417" s="6">
        <v>1913</v>
      </c>
      <c r="Q1417" s="90"/>
      <c r="R1417" s="33">
        <f t="shared" si="689"/>
        <v>0</v>
      </c>
      <c r="S1417" s="32">
        <f t="shared" si="690"/>
        <v>0</v>
      </c>
      <c r="T1417" s="32">
        <f t="shared" si="691"/>
        <v>0</v>
      </c>
      <c r="U1417" s="31">
        <f t="shared" si="692"/>
        <v>0</v>
      </c>
      <c r="V1417" s="31">
        <f t="shared" si="693"/>
        <v>0</v>
      </c>
      <c r="W1417" s="36">
        <f t="shared" si="694"/>
        <v>0</v>
      </c>
      <c r="X1417" s="34">
        <v>0.90314241051745558</v>
      </c>
      <c r="Y1417" s="34">
        <v>0.7333034807309261</v>
      </c>
      <c r="Z1417" s="38">
        <v>0.63773837527238131</v>
      </c>
    </row>
    <row r="1418" spans="1:26">
      <c r="B1418" s="6">
        <v>1914</v>
      </c>
      <c r="Q1418" s="90"/>
      <c r="R1418" s="33">
        <f t="shared" si="689"/>
        <v>0</v>
      </c>
      <c r="S1418" s="32">
        <f t="shared" si="690"/>
        <v>0</v>
      </c>
      <c r="T1418" s="32">
        <f t="shared" si="691"/>
        <v>0</v>
      </c>
      <c r="U1418" s="31">
        <f t="shared" si="692"/>
        <v>0</v>
      </c>
      <c r="V1418" s="31">
        <f t="shared" si="693"/>
        <v>0</v>
      </c>
      <c r="W1418" s="36">
        <f t="shared" si="694"/>
        <v>0</v>
      </c>
      <c r="X1418" s="34">
        <v>0.90314241051745558</v>
      </c>
      <c r="Y1418" s="34">
        <v>0.7333034807309261</v>
      </c>
      <c r="Z1418" s="38">
        <v>0.65430042055617232</v>
      </c>
    </row>
    <row r="1419" spans="1:26">
      <c r="B1419" s="6">
        <v>1915</v>
      </c>
      <c r="Q1419" s="90"/>
      <c r="R1419" s="33">
        <f t="shared" si="689"/>
        <v>0</v>
      </c>
      <c r="S1419" s="32">
        <f t="shared" si="690"/>
        <v>0</v>
      </c>
      <c r="T1419" s="32">
        <f t="shared" si="691"/>
        <v>0</v>
      </c>
      <c r="U1419" s="31">
        <f t="shared" si="692"/>
        <v>0</v>
      </c>
      <c r="V1419" s="31">
        <f t="shared" si="693"/>
        <v>0</v>
      </c>
      <c r="W1419" s="36">
        <f t="shared" si="694"/>
        <v>0</v>
      </c>
      <c r="X1419" s="34">
        <v>0.90314241051745558</v>
      </c>
      <c r="Y1419" s="34">
        <v>0.7333034807309261</v>
      </c>
      <c r="Z1419" s="38">
        <v>0.55111112802632034</v>
      </c>
    </row>
    <row r="1420" spans="1:26">
      <c r="B1420" s="6">
        <v>1916</v>
      </c>
      <c r="Q1420" s="90"/>
      <c r="R1420" s="33">
        <f t="shared" si="689"/>
        <v>0</v>
      </c>
      <c r="S1420" s="32">
        <f t="shared" si="690"/>
        <v>0</v>
      </c>
      <c r="T1420" s="32">
        <f t="shared" si="691"/>
        <v>0</v>
      </c>
      <c r="U1420" s="31">
        <f t="shared" si="692"/>
        <v>0</v>
      </c>
      <c r="V1420" s="31">
        <f t="shared" si="693"/>
        <v>0</v>
      </c>
      <c r="W1420" s="36">
        <f t="shared" si="694"/>
        <v>0</v>
      </c>
      <c r="X1420" s="34">
        <v>0.90314241051745558</v>
      </c>
      <c r="Y1420" s="34">
        <v>0.7333034807309261</v>
      </c>
      <c r="Z1420" s="38">
        <v>0.53595561664066571</v>
      </c>
    </row>
    <row r="1421" spans="1:26">
      <c r="B1421" s="6">
        <v>1917</v>
      </c>
      <c r="Q1421" s="90"/>
      <c r="R1421" s="33">
        <f t="shared" si="689"/>
        <v>0</v>
      </c>
      <c r="S1421" s="32">
        <f t="shared" si="690"/>
        <v>0</v>
      </c>
      <c r="T1421" s="32">
        <f t="shared" si="691"/>
        <v>0</v>
      </c>
      <c r="U1421" s="31">
        <f t="shared" si="692"/>
        <v>0</v>
      </c>
      <c r="V1421" s="31">
        <f t="shared" si="693"/>
        <v>0</v>
      </c>
      <c r="W1421" s="36">
        <f t="shared" si="694"/>
        <v>0</v>
      </c>
      <c r="X1421" s="46">
        <v>0.90314241051745558</v>
      </c>
      <c r="Y1421">
        <v>0.7333034807309261</v>
      </c>
      <c r="Z1421" s="38">
        <v>0.68456393979820251</v>
      </c>
    </row>
    <row r="1422" spans="1:26">
      <c r="B1422" s="6">
        <v>1918</v>
      </c>
      <c r="Q1422" s="90"/>
      <c r="R1422" s="33">
        <f t="shared" si="689"/>
        <v>0</v>
      </c>
      <c r="S1422" s="32">
        <f t="shared" si="690"/>
        <v>0</v>
      </c>
      <c r="T1422" s="32">
        <f t="shared" si="691"/>
        <v>0</v>
      </c>
      <c r="U1422" s="31">
        <f t="shared" si="692"/>
        <v>0</v>
      </c>
      <c r="V1422" s="31">
        <f t="shared" si="693"/>
        <v>0</v>
      </c>
      <c r="W1422" s="36">
        <f t="shared" si="694"/>
        <v>0</v>
      </c>
      <c r="X1422" s="46">
        <v>0.90525584068325349</v>
      </c>
      <c r="Y1422">
        <v>0.7323449630936959</v>
      </c>
      <c r="Z1422" s="38">
        <v>1.1049866863756583</v>
      </c>
    </row>
    <row r="1423" spans="1:26">
      <c r="B1423" s="6">
        <v>1919</v>
      </c>
      <c r="Q1423" s="90"/>
      <c r="R1423" s="33">
        <f t="shared" si="689"/>
        <v>0</v>
      </c>
      <c r="S1423" s="32">
        <f t="shared" si="690"/>
        <v>0</v>
      </c>
      <c r="T1423" s="32">
        <f t="shared" si="691"/>
        <v>0</v>
      </c>
      <c r="U1423" s="31">
        <f t="shared" si="692"/>
        <v>0</v>
      </c>
      <c r="V1423" s="31">
        <f t="shared" si="693"/>
        <v>0</v>
      </c>
      <c r="W1423" s="36">
        <f t="shared" si="694"/>
        <v>0</v>
      </c>
      <c r="X1423" s="46">
        <v>0.90295812946435794</v>
      </c>
      <c r="Y1423">
        <v>0.73876310423908598</v>
      </c>
      <c r="Z1423" s="38">
        <v>1.5447475388595528</v>
      </c>
    </row>
    <row r="1424" spans="1:26">
      <c r="B1424" s="6">
        <v>1920</v>
      </c>
      <c r="Q1424" s="90"/>
      <c r="R1424" s="33">
        <f t="shared" si="689"/>
        <v>0</v>
      </c>
      <c r="S1424" s="32">
        <f t="shared" si="690"/>
        <v>0</v>
      </c>
      <c r="T1424" s="32">
        <f t="shared" si="691"/>
        <v>0</v>
      </c>
      <c r="U1424" s="31">
        <f t="shared" si="692"/>
        <v>0</v>
      </c>
      <c r="V1424" s="31">
        <f t="shared" si="693"/>
        <v>0</v>
      </c>
      <c r="W1424" s="36">
        <f t="shared" si="694"/>
        <v>0</v>
      </c>
      <c r="X1424" s="46">
        <v>0.90673996281518188</v>
      </c>
      <c r="Y1424">
        <v>0.74010240322708909</v>
      </c>
      <c r="Z1424" s="38">
        <v>1.8801527439944632</v>
      </c>
    </row>
    <row r="1425" spans="2:26">
      <c r="B1425" s="6">
        <v>1921</v>
      </c>
      <c r="Q1425" s="90"/>
      <c r="R1425" s="33">
        <f t="shared" si="689"/>
        <v>0</v>
      </c>
      <c r="S1425" s="32">
        <f t="shared" si="690"/>
        <v>0</v>
      </c>
      <c r="T1425" s="32">
        <f t="shared" si="691"/>
        <v>0</v>
      </c>
      <c r="U1425" s="31">
        <f t="shared" si="692"/>
        <v>0</v>
      </c>
      <c r="V1425" s="31">
        <f t="shared" si="693"/>
        <v>0</v>
      </c>
      <c r="W1425" s="36">
        <f t="shared" si="694"/>
        <v>0</v>
      </c>
      <c r="X1425" s="46">
        <v>0.90674808016290898</v>
      </c>
      <c r="Y1425">
        <v>0.74066812399731241</v>
      </c>
      <c r="Z1425" s="38">
        <v>1.4863049203994123</v>
      </c>
    </row>
    <row r="1426" spans="2:26">
      <c r="B1426" s="6">
        <v>1922</v>
      </c>
      <c r="Q1426" s="90"/>
      <c r="R1426" s="33">
        <f t="shared" si="689"/>
        <v>0</v>
      </c>
      <c r="S1426" s="32">
        <f t="shared" si="690"/>
        <v>0</v>
      </c>
      <c r="T1426" s="32">
        <f t="shared" si="691"/>
        <v>0</v>
      </c>
      <c r="U1426" s="31">
        <f t="shared" si="692"/>
        <v>0</v>
      </c>
      <c r="V1426" s="31">
        <f t="shared" si="693"/>
        <v>0</v>
      </c>
      <c r="W1426" s="36">
        <f t="shared" si="694"/>
        <v>0</v>
      </c>
      <c r="X1426" s="46">
        <v>0.90636132884829712</v>
      </c>
      <c r="Y1426">
        <v>0.73801060970633348</v>
      </c>
      <c r="Z1426" s="38">
        <v>1.5268032147053365</v>
      </c>
    </row>
    <row r="1427" spans="2:26">
      <c r="B1427" s="6">
        <v>1923</v>
      </c>
      <c r="Q1427" s="90"/>
      <c r="R1427" s="33">
        <f t="shared" si="689"/>
        <v>0</v>
      </c>
      <c r="S1427" s="32">
        <f t="shared" si="690"/>
        <v>0</v>
      </c>
      <c r="T1427" s="32">
        <f t="shared" si="691"/>
        <v>0</v>
      </c>
      <c r="U1427" s="31">
        <f t="shared" si="692"/>
        <v>0</v>
      </c>
      <c r="V1427" s="31">
        <f t="shared" si="693"/>
        <v>0</v>
      </c>
      <c r="W1427" s="36">
        <f t="shared" si="694"/>
        <v>0</v>
      </c>
      <c r="X1427" s="46">
        <v>0.90754013878098172</v>
      </c>
      <c r="Y1427">
        <v>0.73756502341007268</v>
      </c>
      <c r="Z1427" s="38">
        <v>1.320771013332976</v>
      </c>
    </row>
    <row r="1428" spans="2:26">
      <c r="B1428" s="6">
        <v>1924</v>
      </c>
      <c r="Q1428" s="89">
        <f t="shared" ref="Q1428:Q1434" si="695">SUM(D1428:P1428)</f>
        <v>0</v>
      </c>
      <c r="R1428" s="33">
        <f t="shared" si="689"/>
        <v>0</v>
      </c>
      <c r="S1428" s="32">
        <f t="shared" si="690"/>
        <v>0</v>
      </c>
      <c r="T1428" s="32">
        <f t="shared" si="691"/>
        <v>0</v>
      </c>
      <c r="U1428" s="31">
        <f t="shared" si="692"/>
        <v>0</v>
      </c>
      <c r="V1428" s="31">
        <f t="shared" si="693"/>
        <v>0</v>
      </c>
      <c r="W1428" s="36">
        <f t="shared" si="694"/>
        <v>0</v>
      </c>
      <c r="X1428" s="46">
        <v>0.9076494407492548</v>
      </c>
      <c r="Y1428">
        <v>0.74122885720114939</v>
      </c>
      <c r="Z1428" s="38">
        <v>1.2710060528591232</v>
      </c>
    </row>
    <row r="1429" spans="2:26">
      <c r="B1429" s="6">
        <v>1925</v>
      </c>
      <c r="Q1429" s="89">
        <f t="shared" si="695"/>
        <v>0</v>
      </c>
      <c r="R1429" s="33">
        <f t="shared" si="689"/>
        <v>0</v>
      </c>
      <c r="S1429" s="32">
        <f t="shared" si="690"/>
        <v>0</v>
      </c>
      <c r="T1429" s="32">
        <f t="shared" si="691"/>
        <v>0</v>
      </c>
      <c r="U1429" s="31">
        <f t="shared" si="692"/>
        <v>0</v>
      </c>
      <c r="V1429" s="31">
        <f t="shared" si="693"/>
        <v>0</v>
      </c>
      <c r="W1429" s="36">
        <f t="shared" si="694"/>
        <v>0</v>
      </c>
      <c r="X1429" s="46">
        <v>0.90848046995534171</v>
      </c>
      <c r="Y1429">
        <v>0.73909790450017177</v>
      </c>
      <c r="Z1429" s="38">
        <v>1.3019376458206051</v>
      </c>
    </row>
    <row r="1430" spans="2:26">
      <c r="B1430" s="6">
        <v>1926</v>
      </c>
      <c r="Q1430" s="89">
        <f t="shared" si="695"/>
        <v>0</v>
      </c>
      <c r="R1430" s="33">
        <f t="shared" si="689"/>
        <v>0</v>
      </c>
      <c r="S1430" s="32">
        <f t="shared" si="690"/>
        <v>0</v>
      </c>
      <c r="T1430" s="32">
        <f t="shared" si="691"/>
        <v>0</v>
      </c>
      <c r="U1430" s="31">
        <f t="shared" si="692"/>
        <v>0</v>
      </c>
      <c r="V1430" s="31">
        <f t="shared" si="693"/>
        <v>0</v>
      </c>
      <c r="W1430" s="36">
        <f t="shared" si="694"/>
        <v>0</v>
      </c>
      <c r="X1430" s="46">
        <v>0.9084325089932902</v>
      </c>
      <c r="Y1430">
        <v>0.73884641719166577</v>
      </c>
      <c r="Z1430" s="38">
        <v>1.1329959055579617</v>
      </c>
    </row>
    <row r="1431" spans="2:26">
      <c r="B1431" s="6">
        <v>1927</v>
      </c>
      <c r="Q1431" s="89">
        <f t="shared" si="695"/>
        <v>0</v>
      </c>
      <c r="R1431" s="33">
        <f t="shared" si="689"/>
        <v>0</v>
      </c>
      <c r="S1431" s="32">
        <f t="shared" si="690"/>
        <v>0</v>
      </c>
      <c r="T1431" s="32">
        <f t="shared" si="691"/>
        <v>0</v>
      </c>
      <c r="U1431" s="31">
        <f t="shared" si="692"/>
        <v>0</v>
      </c>
      <c r="V1431" s="31">
        <f t="shared" si="693"/>
        <v>0</v>
      </c>
      <c r="W1431" s="36">
        <f t="shared" si="694"/>
        <v>0</v>
      </c>
      <c r="X1431" s="46">
        <v>0.90863329076941302</v>
      </c>
      <c r="Y1431">
        <v>0.73911192769872525</v>
      </c>
      <c r="Z1431" s="38">
        <v>1.3001329483836557</v>
      </c>
    </row>
    <row r="1432" spans="2:26">
      <c r="B1432" s="6">
        <v>1928</v>
      </c>
      <c r="Q1432" s="89">
        <f t="shared" si="695"/>
        <v>0</v>
      </c>
      <c r="R1432" s="33">
        <f t="shared" si="689"/>
        <v>0</v>
      </c>
      <c r="S1432" s="32">
        <f t="shared" si="690"/>
        <v>0</v>
      </c>
      <c r="T1432" s="32">
        <f t="shared" si="691"/>
        <v>0</v>
      </c>
      <c r="U1432" s="31">
        <f t="shared" si="692"/>
        <v>0</v>
      </c>
      <c r="V1432" s="31">
        <f t="shared" si="693"/>
        <v>0</v>
      </c>
      <c r="W1432" s="36">
        <f t="shared" si="694"/>
        <v>0</v>
      </c>
      <c r="X1432" s="46">
        <v>0.90867363084272568</v>
      </c>
      <c r="Y1432">
        <v>0.73780829350233235</v>
      </c>
      <c r="Z1432" s="38">
        <v>1.2631916595978265</v>
      </c>
    </row>
    <row r="1433" spans="2:26">
      <c r="B1433" s="6">
        <v>1929</v>
      </c>
      <c r="Q1433" s="89">
        <f t="shared" si="695"/>
        <v>0</v>
      </c>
      <c r="R1433" s="33">
        <f t="shared" si="689"/>
        <v>0</v>
      </c>
      <c r="S1433" s="32">
        <f t="shared" si="690"/>
        <v>0</v>
      </c>
      <c r="T1433" s="32">
        <f t="shared" si="691"/>
        <v>0</v>
      </c>
      <c r="U1433" s="31">
        <f t="shared" si="692"/>
        <v>0</v>
      </c>
      <c r="V1433" s="31">
        <f t="shared" si="693"/>
        <v>0</v>
      </c>
      <c r="W1433" s="36">
        <f t="shared" si="694"/>
        <v>0</v>
      </c>
      <c r="X1433" s="46">
        <v>0.90906403183454554</v>
      </c>
      <c r="Y1433">
        <v>0.73610094647916835</v>
      </c>
      <c r="Z1433" s="38">
        <v>1.2875358503503007</v>
      </c>
    </row>
    <row r="1434" spans="2:26">
      <c r="B1434" s="6">
        <v>1930</v>
      </c>
      <c r="Q1434" s="89">
        <f t="shared" si="695"/>
        <v>0</v>
      </c>
      <c r="R1434" s="33">
        <f t="shared" si="689"/>
        <v>0</v>
      </c>
      <c r="S1434" s="32">
        <f t="shared" si="690"/>
        <v>0</v>
      </c>
      <c r="T1434" s="32">
        <f t="shared" si="691"/>
        <v>0</v>
      </c>
      <c r="U1434" s="31">
        <f t="shared" si="692"/>
        <v>0</v>
      </c>
      <c r="V1434" s="31">
        <f t="shared" si="693"/>
        <v>0</v>
      </c>
      <c r="W1434" s="36">
        <f t="shared" si="694"/>
        <v>0</v>
      </c>
      <c r="X1434" s="46">
        <v>0.91013912387920504</v>
      </c>
      <c r="Y1434">
        <v>0.73186226503606222</v>
      </c>
      <c r="Z1434" s="38">
        <v>1.2354000853908533</v>
      </c>
    </row>
    <row r="1435" spans="2:26">
      <c r="B1435" s="6">
        <v>1931</v>
      </c>
      <c r="C1435">
        <v>2693</v>
      </c>
      <c r="D1435">
        <v>322</v>
      </c>
      <c r="E1435">
        <v>82</v>
      </c>
      <c r="F1435">
        <v>85</v>
      </c>
      <c r="G1435">
        <v>144</v>
      </c>
      <c r="H1435">
        <v>203</v>
      </c>
      <c r="I1435">
        <v>159</v>
      </c>
      <c r="J1435">
        <v>153</v>
      </c>
      <c r="K1435">
        <v>243</v>
      </c>
      <c r="L1435">
        <v>585</v>
      </c>
      <c r="M1435">
        <v>161</v>
      </c>
      <c r="N1435">
        <v>421</v>
      </c>
      <c r="O1435">
        <v>98</v>
      </c>
      <c r="P1435">
        <v>37</v>
      </c>
      <c r="Q1435" s="89">
        <f>SUM(D1435:P1435)</f>
        <v>2693</v>
      </c>
      <c r="R1435" s="33">
        <f t="shared" si="689"/>
        <v>1426.3643859360993</v>
      </c>
      <c r="S1435" s="32">
        <f t="shared" si="690"/>
        <v>293.19283772318653</v>
      </c>
      <c r="T1435" s="32">
        <f t="shared" si="691"/>
        <v>307.1715482129128</v>
      </c>
      <c r="U1435" s="31">
        <f t="shared" si="692"/>
        <v>1266.6356140639007</v>
      </c>
      <c r="V1435" s="31">
        <f t="shared" si="693"/>
        <v>28.807162276813472</v>
      </c>
      <c r="W1435" s="36">
        <f t="shared" si="694"/>
        <v>113.8284517870872</v>
      </c>
      <c r="X1435" s="46">
        <v>0.91053676311548615</v>
      </c>
      <c r="Y1435">
        <v>0.72962362995941288</v>
      </c>
      <c r="Z1435" s="38">
        <v>1.0334601721723666</v>
      </c>
    </row>
    <row r="1436" spans="2:26">
      <c r="B1436" s="6">
        <v>1932</v>
      </c>
      <c r="C1436">
        <v>2372</v>
      </c>
      <c r="D1436">
        <v>394</v>
      </c>
      <c r="E1436">
        <v>86</v>
      </c>
      <c r="F1436">
        <v>139</v>
      </c>
      <c r="G1436">
        <v>126</v>
      </c>
      <c r="H1436">
        <v>122</v>
      </c>
      <c r="I1436">
        <v>164</v>
      </c>
      <c r="J1436">
        <v>142</v>
      </c>
      <c r="K1436">
        <v>203</v>
      </c>
      <c r="L1436">
        <v>520</v>
      </c>
      <c r="M1436">
        <v>83</v>
      </c>
      <c r="N1436">
        <v>255</v>
      </c>
      <c r="O1436">
        <v>33</v>
      </c>
      <c r="P1436">
        <v>105</v>
      </c>
      <c r="Q1436" s="89">
        <f>SUM(D1436:P1436)</f>
        <v>2372</v>
      </c>
      <c r="R1436" s="33">
        <f t="shared" si="689"/>
        <v>1324.5873593529104</v>
      </c>
      <c r="S1436" s="32">
        <f t="shared" si="690"/>
        <v>359.164316921889</v>
      </c>
      <c r="T1436" s="32">
        <f t="shared" si="691"/>
        <v>186.42304243102154</v>
      </c>
      <c r="U1436" s="31">
        <f t="shared" si="692"/>
        <v>1047.4126406470896</v>
      </c>
      <c r="V1436" s="31">
        <f t="shared" si="693"/>
        <v>34.835683078111003</v>
      </c>
      <c r="W1436" s="36">
        <f t="shared" si="694"/>
        <v>68.576957568978457</v>
      </c>
      <c r="X1436" s="46">
        <v>0.91158456071545435</v>
      </c>
      <c r="Y1436">
        <v>0.73107075463145699</v>
      </c>
      <c r="Z1436" s="38">
        <v>0.918367094636798</v>
      </c>
    </row>
    <row r="1437" spans="2:26">
      <c r="B1437" s="6">
        <v>1933</v>
      </c>
      <c r="C1437" s="33">
        <f t="shared" ref="C1437:Q1438" si="696">C937+C987+C1037+C1087+C1137+C1187+C1237+C1287+C1337+C1387</f>
        <v>2571.7370000000005</v>
      </c>
      <c r="D1437" s="33">
        <f t="shared" ref="D1437:Q1437" si="697">D937+D987+D1037+D1087+D1137+D1187+D1237+D1287+D1337+D1387</f>
        <v>332.09999999999997</v>
      </c>
      <c r="E1437" s="33">
        <f t="shared" si="697"/>
        <v>95.2</v>
      </c>
      <c r="F1437" s="33">
        <f t="shared" si="697"/>
        <v>206.60000000000002</v>
      </c>
      <c r="G1437" s="33">
        <f t="shared" si="697"/>
        <v>87.600000000000009</v>
      </c>
      <c r="H1437" s="33">
        <f t="shared" si="697"/>
        <v>104.2</v>
      </c>
      <c r="I1437" s="33">
        <f t="shared" si="697"/>
        <v>310</v>
      </c>
      <c r="J1437" s="33">
        <f t="shared" si="697"/>
        <v>122.7</v>
      </c>
      <c r="K1437" s="33">
        <f t="shared" si="697"/>
        <v>92.699999999999989</v>
      </c>
      <c r="L1437" s="33">
        <f t="shared" si="697"/>
        <v>499</v>
      </c>
      <c r="M1437" s="33">
        <f t="shared" si="697"/>
        <v>199.60000000000002</v>
      </c>
      <c r="N1437" s="33">
        <f t="shared" si="697"/>
        <v>356.3</v>
      </c>
      <c r="O1437" s="33">
        <f t="shared" si="697"/>
        <v>100.1</v>
      </c>
      <c r="P1437" s="33">
        <f t="shared" si="697"/>
        <v>58.099999999999994</v>
      </c>
      <c r="Q1437" s="92">
        <f t="shared" si="697"/>
        <v>2563.3000000000002</v>
      </c>
      <c r="R1437" s="33">
        <f t="shared" si="689"/>
        <v>1489.5334626164142</v>
      </c>
      <c r="S1437" s="32">
        <f t="shared" si="690"/>
        <v>303.03690072416958</v>
      </c>
      <c r="T1437" s="32">
        <f t="shared" si="691"/>
        <v>260.19656189224452</v>
      </c>
      <c r="U1437" s="31">
        <f t="shared" si="692"/>
        <v>1082.2035373835863</v>
      </c>
      <c r="V1437" s="31">
        <f t="shared" si="693"/>
        <v>29.063099275830382</v>
      </c>
      <c r="W1437" s="36">
        <f t="shared" si="694"/>
        <v>96.103438107755494</v>
      </c>
      <c r="X1437" s="46">
        <v>0.91248690371625896</v>
      </c>
      <c r="Y1437">
        <v>0.73027381951233372</v>
      </c>
      <c r="Z1437" s="38">
        <v>0.91838206847484538</v>
      </c>
    </row>
    <row r="1438" spans="2:26">
      <c r="B1438" s="6">
        <v>1934</v>
      </c>
      <c r="C1438" s="33">
        <f t="shared" si="696"/>
        <v>2723.4929999999999</v>
      </c>
      <c r="D1438" s="33">
        <f t="shared" si="696"/>
        <v>353.30000000000007</v>
      </c>
      <c r="E1438" s="33">
        <f t="shared" si="696"/>
        <v>108.69999999999999</v>
      </c>
      <c r="F1438" s="33">
        <f t="shared" si="696"/>
        <v>172.8</v>
      </c>
      <c r="G1438" s="33">
        <f t="shared" si="696"/>
        <v>117.9</v>
      </c>
      <c r="H1438" s="33">
        <f t="shared" si="696"/>
        <v>147.1</v>
      </c>
      <c r="I1438" s="33">
        <f t="shared" si="696"/>
        <v>311.60000000000008</v>
      </c>
      <c r="J1438" s="33">
        <f t="shared" si="696"/>
        <v>104.90000000000002</v>
      </c>
      <c r="K1438" s="33">
        <f t="shared" si="696"/>
        <v>221.2</v>
      </c>
      <c r="L1438" s="33">
        <f t="shared" si="696"/>
        <v>432.1</v>
      </c>
      <c r="M1438" s="33">
        <f t="shared" si="696"/>
        <v>152.49999999999997</v>
      </c>
      <c r="N1438" s="33">
        <f t="shared" si="696"/>
        <v>385.9</v>
      </c>
      <c r="O1438" s="33">
        <f t="shared" si="696"/>
        <v>180</v>
      </c>
      <c r="P1438" s="33">
        <f t="shared" si="696"/>
        <v>31.200000000000003</v>
      </c>
      <c r="Q1438" s="92">
        <f t="shared" si="696"/>
        <v>2719.2000000000003</v>
      </c>
      <c r="R1438" s="33">
        <f t="shared" si="689"/>
        <v>1568.3492208291459</v>
      </c>
      <c r="S1438" s="32">
        <f t="shared" si="690"/>
        <v>322.77830465414263</v>
      </c>
      <c r="T1438" s="32">
        <f t="shared" si="691"/>
        <v>282.57091617500333</v>
      </c>
      <c r="U1438" s="31">
        <f t="shared" si="692"/>
        <v>1155.143779170854</v>
      </c>
      <c r="V1438" s="31">
        <f t="shared" si="693"/>
        <v>30.521695345857438</v>
      </c>
      <c r="W1438" s="36">
        <f t="shared" si="694"/>
        <v>103.32908382499664</v>
      </c>
      <c r="X1438" s="46">
        <v>0.91360969333184983</v>
      </c>
      <c r="Y1438">
        <v>0.73223870478104003</v>
      </c>
      <c r="Z1438" s="38">
        <v>0.9400677156460554</v>
      </c>
    </row>
    <row r="1439" spans="2:26">
      <c r="B1439" s="6">
        <v>1935</v>
      </c>
      <c r="C1439" s="33">
        <f t="shared" ref="C1439:Q1439" si="698">C939+C989+C1039+C1089+C1139+C1189+C1239+C1289+C1339+C1389</f>
        <v>3600.6759999999999</v>
      </c>
      <c r="D1439" s="33">
        <f t="shared" si="698"/>
        <v>406.80000000000013</v>
      </c>
      <c r="E1439" s="33">
        <f t="shared" si="698"/>
        <v>169.39999999999998</v>
      </c>
      <c r="F1439" s="33">
        <f t="shared" si="698"/>
        <v>209.1</v>
      </c>
      <c r="G1439" s="33">
        <f t="shared" si="698"/>
        <v>244.2</v>
      </c>
      <c r="H1439" s="33">
        <f t="shared" si="698"/>
        <v>190.4</v>
      </c>
      <c r="I1439" s="33">
        <f t="shared" si="698"/>
        <v>378.6</v>
      </c>
      <c r="J1439" s="33">
        <f t="shared" si="698"/>
        <v>148.1</v>
      </c>
      <c r="K1439" s="33">
        <f t="shared" si="698"/>
        <v>222</v>
      </c>
      <c r="L1439" s="33">
        <f t="shared" si="698"/>
        <v>583.6</v>
      </c>
      <c r="M1439" s="33">
        <f t="shared" si="698"/>
        <v>279.59999999999997</v>
      </c>
      <c r="N1439" s="33">
        <f t="shared" si="698"/>
        <v>461.00000000000006</v>
      </c>
      <c r="O1439" s="33">
        <f t="shared" si="698"/>
        <v>148.69999999999999</v>
      </c>
      <c r="P1439" s="33">
        <f t="shared" si="698"/>
        <v>94.1</v>
      </c>
      <c r="Q1439" s="92">
        <f t="shared" si="698"/>
        <v>3535.6000000000004</v>
      </c>
      <c r="R1439" s="33">
        <f t="shared" si="689"/>
        <v>2050.3060605772976</v>
      </c>
      <c r="S1439" s="32">
        <f t="shared" si="690"/>
        <v>372.45762061200492</v>
      </c>
      <c r="T1439" s="32">
        <f t="shared" si="691"/>
        <v>338.04843996529269</v>
      </c>
      <c r="U1439" s="31">
        <f t="shared" si="692"/>
        <v>1550.3699394227024</v>
      </c>
      <c r="V1439" s="31">
        <f t="shared" si="693"/>
        <v>34.342379387995209</v>
      </c>
      <c r="W1439" s="36">
        <f t="shared" si="694"/>
        <v>122.95156003470737</v>
      </c>
      <c r="X1439" s="46">
        <v>0.9155792050442596</v>
      </c>
      <c r="Y1439">
        <v>0.73329379602015754</v>
      </c>
      <c r="Z1439" s="38">
        <v>1</v>
      </c>
    </row>
    <row r="1440" spans="2:26">
      <c r="B1440" s="6">
        <v>1936</v>
      </c>
      <c r="C1440" s="33">
        <f t="shared" ref="C1440:Q1440" si="699">C940+C990+C1040+C1090+C1140+C1190+C1240+C1290+C1340+C1390</f>
        <v>3638.5070000000001</v>
      </c>
      <c r="D1440" s="33">
        <f t="shared" si="699"/>
        <v>409.79999999999995</v>
      </c>
      <c r="E1440" s="33">
        <f t="shared" si="699"/>
        <v>258.10000000000002</v>
      </c>
      <c r="F1440" s="33">
        <f t="shared" si="699"/>
        <v>178</v>
      </c>
      <c r="G1440" s="33">
        <f t="shared" si="699"/>
        <v>209.2</v>
      </c>
      <c r="H1440" s="33">
        <f t="shared" si="699"/>
        <v>216.39999999999995</v>
      </c>
      <c r="I1440" s="33">
        <f t="shared" si="699"/>
        <v>424.2</v>
      </c>
      <c r="J1440" s="33">
        <f t="shared" si="699"/>
        <v>130.20000000000002</v>
      </c>
      <c r="K1440" s="33">
        <f t="shared" si="699"/>
        <v>223.1</v>
      </c>
      <c r="L1440" s="33">
        <f t="shared" si="699"/>
        <v>566.20000000000005</v>
      </c>
      <c r="M1440" s="33">
        <f t="shared" si="699"/>
        <v>343.3</v>
      </c>
      <c r="N1440" s="33">
        <f t="shared" si="699"/>
        <v>406.29999999999995</v>
      </c>
      <c r="O1440" s="33">
        <f t="shared" si="699"/>
        <v>174.3</v>
      </c>
      <c r="P1440" s="33">
        <f t="shared" si="699"/>
        <v>93.3</v>
      </c>
      <c r="Q1440" s="92">
        <f t="shared" si="699"/>
        <v>3632.4</v>
      </c>
      <c r="R1440" s="33">
        <f t="shared" si="689"/>
        <v>2090.3931948415075</v>
      </c>
      <c r="S1440" s="32">
        <f t="shared" si="690"/>
        <v>376.14528588240751</v>
      </c>
      <c r="T1440" s="32">
        <f t="shared" si="691"/>
        <v>298.14790895909999</v>
      </c>
      <c r="U1440" s="31">
        <f t="shared" si="692"/>
        <v>1548.1138051584926</v>
      </c>
      <c r="V1440" s="31">
        <f t="shared" si="693"/>
        <v>33.654714117592448</v>
      </c>
      <c r="W1440" s="36">
        <f t="shared" si="694"/>
        <v>108.15209104089996</v>
      </c>
      <c r="X1440" s="46">
        <v>0.91787527057688512</v>
      </c>
      <c r="Y1440">
        <v>0.73381222977873495</v>
      </c>
      <c r="Z1440" s="38">
        <v>1.0386322320998254</v>
      </c>
    </row>
    <row r="1441" spans="2:26">
      <c r="B1441" s="6">
        <v>1937</v>
      </c>
      <c r="C1441" s="33">
        <f t="shared" ref="C1441:P1441" si="700">C941+C991+C1041+C1091+C1141+C1191+C1241+C1291+C1341+C1391</f>
        <v>4006.7350000000006</v>
      </c>
      <c r="D1441" s="33">
        <f t="shared" si="700"/>
        <v>392.3</v>
      </c>
      <c r="E1441" s="33">
        <f t="shared" si="700"/>
        <v>284.2</v>
      </c>
      <c r="F1441" s="33">
        <f t="shared" si="700"/>
        <v>196.89999999999998</v>
      </c>
      <c r="G1441" s="33">
        <f t="shared" si="700"/>
        <v>215.50000000000003</v>
      </c>
      <c r="H1441" s="33">
        <f t="shared" si="700"/>
        <v>238.65799999999999</v>
      </c>
      <c r="I1441" s="33">
        <f t="shared" si="700"/>
        <v>430.70400000000001</v>
      </c>
      <c r="J1441" s="33">
        <f t="shared" si="700"/>
        <v>162.1</v>
      </c>
      <c r="K1441" s="33">
        <f t="shared" si="700"/>
        <v>287.19999999999993</v>
      </c>
      <c r="L1441" s="33">
        <f t="shared" si="700"/>
        <v>740.1</v>
      </c>
      <c r="M1441" s="33">
        <f t="shared" si="700"/>
        <v>335</v>
      </c>
      <c r="N1441" s="33">
        <f t="shared" si="700"/>
        <v>380</v>
      </c>
      <c r="O1441" s="33">
        <f t="shared" si="700"/>
        <v>279.40000000000003</v>
      </c>
      <c r="P1441" s="33">
        <f t="shared" si="700"/>
        <v>59.800000000000004</v>
      </c>
      <c r="Q1441" s="89">
        <f>SUM(D1441:P1441)</f>
        <v>4001.8620000000001</v>
      </c>
      <c r="R1441" s="33">
        <f t="shared" si="689"/>
        <v>2167.2582410309369</v>
      </c>
      <c r="S1441" s="32">
        <f t="shared" si="690"/>
        <v>360.23145466541388</v>
      </c>
      <c r="T1441" s="32">
        <f t="shared" si="691"/>
        <v>278.9647863655232</v>
      </c>
      <c r="U1441" s="31">
        <f t="shared" si="692"/>
        <v>1839.4767589690637</v>
      </c>
      <c r="V1441" s="31">
        <f t="shared" si="693"/>
        <v>32.068545334586133</v>
      </c>
      <c r="W1441" s="36">
        <f t="shared" si="694"/>
        <v>101.0352136344768</v>
      </c>
      <c r="X1441" s="46">
        <v>0.91825504630490407</v>
      </c>
      <c r="Y1441">
        <v>0.73411785885663994</v>
      </c>
      <c r="Z1441" s="38">
        <v>1.2424171719599746</v>
      </c>
    </row>
    <row r="1442" spans="2:26">
      <c r="B1442" s="6">
        <v>1938</v>
      </c>
      <c r="C1442" s="33">
        <f t="shared" ref="C1442:P1442" si="701">C942+C992+C1042+C1092+C1142+C1192+C1242+C1292+C1342+C1392</f>
        <v>4777.7849999999989</v>
      </c>
      <c r="D1442" s="33">
        <f t="shared" si="701"/>
        <v>416.59999999999997</v>
      </c>
      <c r="E1442" s="33">
        <f t="shared" si="701"/>
        <v>194.29999999999998</v>
      </c>
      <c r="F1442" s="33">
        <f t="shared" si="701"/>
        <v>244.50000000000003</v>
      </c>
      <c r="G1442" s="33">
        <f t="shared" si="701"/>
        <v>236.6</v>
      </c>
      <c r="H1442" s="33">
        <f t="shared" si="701"/>
        <v>346</v>
      </c>
      <c r="I1442" s="33">
        <f t="shared" si="701"/>
        <v>462.40000000000003</v>
      </c>
      <c r="J1442" s="33">
        <f t="shared" si="701"/>
        <v>145.82</v>
      </c>
      <c r="K1442" s="33">
        <f t="shared" si="701"/>
        <v>431.20000000000005</v>
      </c>
      <c r="L1442" s="33">
        <f t="shared" si="701"/>
        <v>893.5</v>
      </c>
      <c r="M1442" s="33">
        <f t="shared" si="701"/>
        <v>443.2</v>
      </c>
      <c r="N1442" s="33">
        <f t="shared" si="701"/>
        <v>429.59999999999997</v>
      </c>
      <c r="O1442" s="33">
        <f t="shared" si="701"/>
        <v>273.20000000000005</v>
      </c>
      <c r="P1442" s="33">
        <f t="shared" si="701"/>
        <v>249.2</v>
      </c>
      <c r="Q1442" s="89">
        <f>SUM(D1442:P1442)</f>
        <v>4766.12</v>
      </c>
      <c r="R1442" s="33">
        <f t="shared" si="689"/>
        <v>2330.0107436172475</v>
      </c>
      <c r="S1442" s="32">
        <f t="shared" si="690"/>
        <v>382.79433049778379</v>
      </c>
      <c r="T1442" s="32">
        <f t="shared" si="691"/>
        <v>317.5964131194637</v>
      </c>
      <c r="U1442" s="31">
        <f t="shared" si="692"/>
        <v>2447.7742563827514</v>
      </c>
      <c r="V1442" s="31">
        <f t="shared" si="693"/>
        <v>33.805669502216176</v>
      </c>
      <c r="W1442" s="36">
        <f t="shared" si="694"/>
        <v>112.00358688053626</v>
      </c>
      <c r="X1442" s="46">
        <v>0.91885340974023955</v>
      </c>
      <c r="Y1442">
        <v>0.73928401564120982</v>
      </c>
      <c r="Z1442" s="38">
        <v>1.435213253748026</v>
      </c>
    </row>
    <row r="1443" spans="2:26">
      <c r="B1443" s="6">
        <v>1939</v>
      </c>
      <c r="C1443" s="33">
        <f t="shared" ref="C1443:P1444" si="702">C943+C993+C1043+C1093+C1143+C1193+C1243+C1293+C1343+C1393</f>
        <v>7091.73</v>
      </c>
      <c r="D1443" s="33">
        <f t="shared" si="702"/>
        <v>643.9</v>
      </c>
      <c r="E1443" s="33">
        <f t="shared" si="702"/>
        <v>255.5</v>
      </c>
      <c r="F1443" s="33">
        <f t="shared" si="702"/>
        <v>249.1</v>
      </c>
      <c r="G1443" s="33">
        <f t="shared" si="702"/>
        <v>547.9</v>
      </c>
      <c r="H1443" s="33">
        <f t="shared" si="702"/>
        <v>443.9</v>
      </c>
      <c r="I1443" s="33">
        <f t="shared" si="702"/>
        <v>560.1</v>
      </c>
      <c r="J1443" s="33">
        <f t="shared" si="702"/>
        <v>259.59999999999997</v>
      </c>
      <c r="K1443" s="33">
        <f t="shared" si="702"/>
        <v>701.90199999999993</v>
      </c>
      <c r="L1443" s="33">
        <f t="shared" si="702"/>
        <v>1660.4110000000001</v>
      </c>
      <c r="M1443" s="33">
        <f t="shared" si="702"/>
        <v>459.40200000000004</v>
      </c>
      <c r="N1443" s="33">
        <f t="shared" si="702"/>
        <v>861.56499999999994</v>
      </c>
      <c r="O1443" s="33">
        <f t="shared" si="702"/>
        <v>267.65000000000003</v>
      </c>
      <c r="P1443" s="33">
        <f t="shared" si="702"/>
        <v>175.22800000000001</v>
      </c>
      <c r="Q1443" s="89">
        <f>SUM(D1443:P1443)</f>
        <v>7086.1579999999994</v>
      </c>
      <c r="R1443" s="33">
        <f t="shared" si="689"/>
        <v>3547.4566557825078</v>
      </c>
      <c r="S1443" s="32">
        <f t="shared" si="690"/>
        <v>592.54690579538556</v>
      </c>
      <c r="T1443" s="32">
        <f t="shared" si="691"/>
        <v>638.80974998712236</v>
      </c>
      <c r="U1443" s="31">
        <f t="shared" si="692"/>
        <v>3544.2733442174917</v>
      </c>
      <c r="V1443" s="31">
        <f t="shared" si="693"/>
        <v>51.353094204614422</v>
      </c>
      <c r="W1443" s="36">
        <f t="shared" si="694"/>
        <v>222.75525001287758</v>
      </c>
      <c r="X1443" s="46">
        <v>0.92024678645035807</v>
      </c>
      <c r="Y1443">
        <v>0.74145276327046994</v>
      </c>
      <c r="Z1443" s="38">
        <v>1.7944677700994704</v>
      </c>
    </row>
    <row r="1444" spans="2:26">
      <c r="B1444" s="6">
        <v>1940</v>
      </c>
      <c r="C1444" s="33">
        <f t="shared" si="702"/>
        <v>7760.5469999999987</v>
      </c>
      <c r="D1444" s="33">
        <f t="shared" si="702"/>
        <v>738.99999999999989</v>
      </c>
      <c r="E1444" s="33">
        <f t="shared" si="702"/>
        <v>502</v>
      </c>
      <c r="F1444" s="33">
        <f t="shared" si="702"/>
        <v>362.70000000000005</v>
      </c>
      <c r="G1444" s="33">
        <f t="shared" si="702"/>
        <v>453.42999999999995</v>
      </c>
      <c r="H1444" s="33">
        <f t="shared" si="702"/>
        <v>548.29999999999995</v>
      </c>
      <c r="I1444" s="33">
        <f t="shared" si="702"/>
        <v>646.4</v>
      </c>
      <c r="J1444" s="33">
        <f t="shared" si="702"/>
        <v>318.89999999999992</v>
      </c>
      <c r="K1444" s="33">
        <f t="shared" si="702"/>
        <v>550.4</v>
      </c>
      <c r="L1444" s="33">
        <f t="shared" si="702"/>
        <v>1245</v>
      </c>
      <c r="M1444" s="33">
        <f t="shared" si="702"/>
        <v>604.10000000000014</v>
      </c>
      <c r="N1444" s="33">
        <f t="shared" si="702"/>
        <v>1142.0979999999997</v>
      </c>
      <c r="O1444" s="33">
        <f t="shared" si="702"/>
        <v>377.3</v>
      </c>
      <c r="P1444" s="33">
        <f t="shared" si="702"/>
        <v>265.70000000000005</v>
      </c>
      <c r="Q1444" s="93">
        <f>SUM(D1444:P1444)</f>
        <v>7755.3280000000004</v>
      </c>
      <c r="R1444" s="33">
        <f t="shared" si="689"/>
        <v>4274.8049574984507</v>
      </c>
      <c r="S1444" s="32">
        <f t="shared" si="690"/>
        <v>592.50222956665118</v>
      </c>
      <c r="T1444" s="32">
        <f t="shared" si="691"/>
        <v>850.57272793179959</v>
      </c>
      <c r="U1444" s="31">
        <f t="shared" si="692"/>
        <v>3485.742042501548</v>
      </c>
      <c r="V1444" s="31">
        <f t="shared" si="693"/>
        <v>146.49777043334871</v>
      </c>
      <c r="W1444" s="36">
        <f t="shared" si="694"/>
        <v>291.52527206820014</v>
      </c>
      <c r="X1444">
        <v>0.80176215096975811</v>
      </c>
      <c r="Y1444">
        <v>0.744745834360799</v>
      </c>
      <c r="Z1444" s="38">
        <v>2.1471327688362272</v>
      </c>
    </row>
    <row r="1445" spans="2:26">
      <c r="B1445" s="28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84"/>
      <c r="R1445" s="30"/>
      <c r="S1445" s="30"/>
      <c r="T1445" s="30"/>
      <c r="U1445" s="30"/>
      <c r="V1445" s="30"/>
      <c r="W1445" s="30"/>
      <c r="X1445">
        <v>8.0196009623455897E-2</v>
      </c>
    </row>
    <row r="1446" spans="2:26">
      <c r="B1446" s="6">
        <v>1955</v>
      </c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83"/>
      <c r="R1446" s="10"/>
      <c r="S1446" s="10"/>
      <c r="T1446" s="10"/>
      <c r="U1446" s="10"/>
      <c r="V1446" s="10"/>
      <c r="W1446" s="10"/>
      <c r="X1446">
        <v>7.5696824393495427E-2</v>
      </c>
    </row>
    <row r="1447" spans="2:26">
      <c r="B1447" s="6">
        <v>1956</v>
      </c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83"/>
      <c r="R1447" s="10"/>
      <c r="S1447" s="10"/>
      <c r="T1447" s="10"/>
      <c r="U1447" s="10"/>
      <c r="V1447" s="10"/>
      <c r="W1447" s="10"/>
    </row>
    <row r="1448" spans="2:26">
      <c r="B1448" s="6">
        <v>1957</v>
      </c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83"/>
      <c r="R1448" s="10"/>
      <c r="S1448" s="10"/>
      <c r="T1448" s="10"/>
      <c r="U1448" s="10"/>
      <c r="V1448" s="10"/>
      <c r="W1448" s="10"/>
    </row>
    <row r="1449" spans="2:26">
      <c r="B1449" s="6">
        <v>1958</v>
      </c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83"/>
      <c r="R1449" s="10"/>
      <c r="S1449" s="10"/>
      <c r="T1449" s="10"/>
      <c r="U1449" s="10"/>
      <c r="V1449" s="10"/>
      <c r="W1449" s="10"/>
    </row>
    <row r="1450" spans="2:26">
      <c r="B1450" s="6">
        <v>1958</v>
      </c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83"/>
      <c r="R1450" s="10"/>
      <c r="S1450" s="10"/>
      <c r="T1450" s="10"/>
      <c r="U1450" s="10"/>
      <c r="V1450" s="10"/>
      <c r="W1450" s="10"/>
    </row>
    <row r="1451" spans="2:26">
      <c r="B1451" s="7">
        <v>1960</v>
      </c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85"/>
      <c r="R1451" s="11"/>
      <c r="S1451" s="11"/>
      <c r="T1451" s="11"/>
      <c r="U1451" s="11"/>
      <c r="V1451" s="11"/>
      <c r="W1451" s="11"/>
    </row>
    <row r="1457" spans="1:75">
      <c r="A1457" s="38"/>
      <c r="AF1457" s="38"/>
      <c r="BS1457" s="38"/>
      <c r="BT1457" s="38"/>
      <c r="BU1457" s="38"/>
      <c r="BV1457" s="38"/>
      <c r="BW1457" s="38"/>
    </row>
    <row r="1458" spans="1:75" s="38" customFormat="1">
      <c r="A1458"/>
      <c r="AF1458"/>
      <c r="BS1458"/>
      <c r="BT1458"/>
      <c r="BU1458"/>
      <c r="BV1458"/>
      <c r="BW1458"/>
    </row>
    <row r="1461" spans="1:75" ht="12.75" customHeight="1"/>
    <row r="1462" spans="1:75" ht="15" customHeight="1">
      <c r="B1462" t="s">
        <v>147</v>
      </c>
      <c r="C1462" t="s">
        <v>171</v>
      </c>
      <c r="E1462" s="27" t="s">
        <v>97</v>
      </c>
      <c r="F1462" s="38"/>
      <c r="G1462" s="38" t="s">
        <v>105</v>
      </c>
      <c r="I1462" t="s">
        <v>47</v>
      </c>
      <c r="AB1462" t="s">
        <v>60</v>
      </c>
      <c r="AC1462" s="27" t="str">
        <f>E1462</f>
        <v>副産物</v>
      </c>
      <c r="AD1462" s="12"/>
      <c r="AE1462" s="12" t="s">
        <v>48</v>
      </c>
      <c r="AF1462" s="14"/>
      <c r="AG1462" t="s">
        <v>47</v>
      </c>
      <c r="BB1462" t="s">
        <v>60</v>
      </c>
      <c r="BC1462" s="27" t="str">
        <f>E1462</f>
        <v>副産物</v>
      </c>
      <c r="BD1462" s="12"/>
      <c r="BE1462" s="12" t="s">
        <v>71</v>
      </c>
      <c r="BG1462" t="s">
        <v>47</v>
      </c>
      <c r="BS1462" s="14"/>
      <c r="BT1462" s="15"/>
      <c r="BU1462" s="14" t="s">
        <v>56</v>
      </c>
      <c r="BV1462" s="14"/>
      <c r="BW1462" s="15"/>
    </row>
    <row r="1463" spans="1:75" ht="15" customHeight="1">
      <c r="B1463" s="13"/>
      <c r="C1463" s="14" t="s">
        <v>49</v>
      </c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82"/>
      <c r="R1463" s="13" t="s">
        <v>55</v>
      </c>
      <c r="S1463" s="14"/>
      <c r="T1463" s="15"/>
      <c r="U1463" s="14" t="s">
        <v>56</v>
      </c>
      <c r="V1463" s="14"/>
      <c r="W1463" s="15"/>
      <c r="AB1463" s="13"/>
      <c r="AC1463" s="14" t="s">
        <v>49</v>
      </c>
      <c r="AD1463" s="14"/>
      <c r="AE1463" s="14"/>
      <c r="AF1463" s="1" t="s">
        <v>2</v>
      </c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82"/>
      <c r="AR1463" s="13" t="s">
        <v>55</v>
      </c>
      <c r="AS1463" s="14"/>
      <c r="AT1463" s="15"/>
      <c r="AU1463" s="14" t="s">
        <v>56</v>
      </c>
      <c r="AV1463" s="14"/>
      <c r="AW1463" s="15"/>
      <c r="BB1463" s="13"/>
      <c r="BC1463" s="14" t="s">
        <v>49</v>
      </c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20"/>
      <c r="BR1463" s="13" t="s">
        <v>55</v>
      </c>
      <c r="BS1463" s="8" t="s">
        <v>50</v>
      </c>
      <c r="BT1463" s="8" t="s">
        <v>51</v>
      </c>
      <c r="BU1463" s="8" t="s">
        <v>52</v>
      </c>
      <c r="BV1463" s="8" t="s">
        <v>53</v>
      </c>
      <c r="BW1463" s="8" t="s">
        <v>54</v>
      </c>
    </row>
    <row r="1464" spans="1:75" ht="15" customHeight="1">
      <c r="B1464" s="1"/>
      <c r="C1464" s="28" t="s">
        <v>14</v>
      </c>
      <c r="D1464" s="1" t="s">
        <v>0</v>
      </c>
      <c r="E1464" s="1" t="s">
        <v>1</v>
      </c>
      <c r="F1464" s="1" t="s">
        <v>2</v>
      </c>
      <c r="G1464" s="1" t="s">
        <v>3</v>
      </c>
      <c r="H1464" s="1" t="s">
        <v>4</v>
      </c>
      <c r="I1464" s="1" t="s">
        <v>5</v>
      </c>
      <c r="J1464" s="1" t="s">
        <v>6</v>
      </c>
      <c r="K1464" s="1" t="s">
        <v>7</v>
      </c>
      <c r="L1464" s="1" t="s">
        <v>8</v>
      </c>
      <c r="M1464" s="1" t="s">
        <v>9</v>
      </c>
      <c r="N1464" s="1" t="s">
        <v>10</v>
      </c>
      <c r="O1464" s="1" t="s">
        <v>11</v>
      </c>
      <c r="P1464" s="1" t="s">
        <v>12</v>
      </c>
      <c r="Q1464" s="28"/>
      <c r="R1464" s="28" t="s">
        <v>13</v>
      </c>
      <c r="S1464" s="28" t="s">
        <v>50</v>
      </c>
      <c r="T1464" s="28" t="s">
        <v>51</v>
      </c>
      <c r="U1464" s="28" t="s">
        <v>52</v>
      </c>
      <c r="V1464" s="28" t="s">
        <v>53</v>
      </c>
      <c r="W1464" s="8" t="s">
        <v>54</v>
      </c>
      <c r="AB1464" s="1"/>
      <c r="AC1464" s="8" t="s">
        <v>14</v>
      </c>
      <c r="AD1464" s="1" t="s">
        <v>0</v>
      </c>
      <c r="AE1464" s="1" t="s">
        <v>1</v>
      </c>
      <c r="AG1464" s="1" t="s">
        <v>3</v>
      </c>
      <c r="AH1464" s="1" t="s">
        <v>4</v>
      </c>
      <c r="AI1464" s="1" t="s">
        <v>5</v>
      </c>
      <c r="AJ1464" s="1" t="s">
        <v>6</v>
      </c>
      <c r="AK1464" s="1" t="s">
        <v>7</v>
      </c>
      <c r="AL1464" s="1" t="s">
        <v>8</v>
      </c>
      <c r="AM1464" s="1" t="s">
        <v>9</v>
      </c>
      <c r="AN1464" s="1" t="s">
        <v>10</v>
      </c>
      <c r="AO1464" s="1" t="s">
        <v>11</v>
      </c>
      <c r="AP1464" s="1" t="s">
        <v>12</v>
      </c>
      <c r="AQ1464" s="28"/>
      <c r="AR1464" s="8" t="s">
        <v>13</v>
      </c>
      <c r="AS1464" s="8" t="s">
        <v>50</v>
      </c>
      <c r="AT1464" s="8" t="s">
        <v>51</v>
      </c>
      <c r="AU1464" s="8" t="s">
        <v>52</v>
      </c>
      <c r="AV1464" s="8" t="s">
        <v>53</v>
      </c>
      <c r="AW1464" s="8" t="s">
        <v>54</v>
      </c>
      <c r="BB1464" s="1"/>
      <c r="BC1464" s="8" t="s">
        <v>14</v>
      </c>
      <c r="BD1464" s="1" t="s">
        <v>0</v>
      </c>
      <c r="BE1464" s="1" t="s">
        <v>1</v>
      </c>
      <c r="BF1464" s="1" t="s">
        <v>2</v>
      </c>
      <c r="BG1464" s="1" t="s">
        <v>3</v>
      </c>
      <c r="BH1464" s="1" t="s">
        <v>4</v>
      </c>
      <c r="BI1464" s="1" t="s">
        <v>5</v>
      </c>
      <c r="BJ1464" s="1" t="s">
        <v>6</v>
      </c>
      <c r="BK1464" s="1" t="s">
        <v>7</v>
      </c>
      <c r="BL1464" s="1" t="s">
        <v>8</v>
      </c>
      <c r="BM1464" s="1" t="s">
        <v>9</v>
      </c>
      <c r="BN1464" s="1" t="s">
        <v>10</v>
      </c>
      <c r="BO1464" s="1" t="s">
        <v>11</v>
      </c>
      <c r="BP1464" s="1" t="s">
        <v>12</v>
      </c>
      <c r="BQ1464" s="118"/>
      <c r="BR1464" s="8" t="s">
        <v>13</v>
      </c>
      <c r="BS1464" s="32" t="e">
        <f>BE1464*$X1464</f>
        <v>#VALUE!</v>
      </c>
      <c r="BT1464" s="32" t="e">
        <f>BO1464*$Y1464</f>
        <v>#VALUE!</v>
      </c>
      <c r="BU1464" s="31" t="e">
        <f t="shared" ref="BU1464:BU1493" si="703">BD1464-BR1465</f>
        <v>#VALUE!</v>
      </c>
      <c r="BV1464" s="31" t="e">
        <f t="shared" ref="BV1464:BV1493" si="704">BE1464-BS1464</f>
        <v>#VALUE!</v>
      </c>
      <c r="BW1464" s="36" t="e">
        <f t="shared" ref="BW1464:BW1493" si="705">BO1464-BT1464</f>
        <v>#VALUE!</v>
      </c>
    </row>
    <row r="1465" spans="1:75" ht="15" customHeight="1">
      <c r="B1465" s="5">
        <v>1911</v>
      </c>
      <c r="C1465">
        <v>1624</v>
      </c>
      <c r="D1465" s="72">
        <f t="shared" ref="D1465:P1474" si="706">$C1465*D$1481/$Q$1481</f>
        <v>243.96039603960395</v>
      </c>
      <c r="E1465" s="72">
        <f t="shared" si="706"/>
        <v>30.495049504950494</v>
      </c>
      <c r="F1465" s="72">
        <f t="shared" si="706"/>
        <v>65.425742574257427</v>
      </c>
      <c r="G1465" s="72">
        <f t="shared" si="706"/>
        <v>74.851485148514854</v>
      </c>
      <c r="H1465" s="72">
        <f t="shared" si="706"/>
        <v>461.30693069306932</v>
      </c>
      <c r="I1465" s="72">
        <f t="shared" si="706"/>
        <v>88.158415841584159</v>
      </c>
      <c r="J1465" s="72">
        <f t="shared" si="706"/>
        <v>56.554455445544555</v>
      </c>
      <c r="K1465" s="72">
        <f t="shared" si="706"/>
        <v>116.43564356435644</v>
      </c>
      <c r="L1465" s="72">
        <f t="shared" si="706"/>
        <v>216.23762376237624</v>
      </c>
      <c r="M1465" s="72">
        <f t="shared" si="706"/>
        <v>89.821782178217816</v>
      </c>
      <c r="N1465" s="72">
        <f t="shared" si="706"/>
        <v>121.98019801980197</v>
      </c>
      <c r="O1465" s="72">
        <f t="shared" si="706"/>
        <v>37.702970297029701</v>
      </c>
      <c r="P1465" s="72">
        <f t="shared" si="706"/>
        <v>21.06930693069307</v>
      </c>
      <c r="Q1465" s="92">
        <f t="shared" ref="Q1465:Q1476" si="707">SUM(D1465:P1465)</f>
        <v>1624</v>
      </c>
      <c r="R1465" s="33">
        <f t="shared" ref="R1465:R1494" si="708">SUM(E1465:J1465)+S1465+T1465</f>
        <v>1086.5715631460903</v>
      </c>
      <c r="S1465" s="32">
        <f t="shared" ref="S1465:S1494" si="709">D1465*$X1465</f>
        <v>220.33098015000104</v>
      </c>
      <c r="T1465" s="32">
        <f t="shared" ref="T1465:T1494" si="710">N1465*$Y1465</f>
        <v>89.448503788168409</v>
      </c>
      <c r="U1465" s="31">
        <f t="shared" ref="U1465:U1494" si="711">C1465-R1465</f>
        <v>537.42843685390972</v>
      </c>
      <c r="V1465" s="31">
        <f t="shared" ref="V1465:V1494" si="712">D1465-S1465</f>
        <v>23.62941588960291</v>
      </c>
      <c r="W1465" s="36">
        <f t="shared" ref="W1465:W1494" si="713">N1465-T1465</f>
        <v>32.531694231633566</v>
      </c>
      <c r="X1465" s="34">
        <v>0.90314241051745558</v>
      </c>
      <c r="Y1465" s="34">
        <v>0.7333034807309261</v>
      </c>
      <c r="Z1465" s="38">
        <v>0.55587714915230824</v>
      </c>
      <c r="AB1465" s="5">
        <v>1911</v>
      </c>
      <c r="AR1465" s="33">
        <f>SUM(AE1465:AJ1465)+AS1465+AT1465</f>
        <v>0</v>
      </c>
      <c r="AS1465" s="32">
        <f>AD1465*$X1465</f>
        <v>0</v>
      </c>
      <c r="AT1465" s="32">
        <f>AN1465*$Y1465</f>
        <v>0</v>
      </c>
      <c r="AU1465" s="31">
        <f>AC1465-AR1465</f>
        <v>0</v>
      </c>
      <c r="AV1465" s="31">
        <f>AD1465-AS1465</f>
        <v>0</v>
      </c>
      <c r="AW1465" s="36">
        <f>AN1465-AT1465</f>
        <v>0</v>
      </c>
      <c r="AX1465" s="34">
        <v>0.90314241051745558</v>
      </c>
      <c r="AY1465" s="34">
        <v>0.7333034807309261</v>
      </c>
      <c r="BB1465" s="5">
        <v>1911</v>
      </c>
      <c r="BR1465" s="33" t="e">
        <f t="shared" ref="BR1465:BR1494" si="714">SUM(BF1464:BK1464)+BS1464+BT1464</f>
        <v>#VALUE!</v>
      </c>
      <c r="BS1465" s="32">
        <f t="shared" ref="BS1465:BS1493" si="715">BE1465*$X1465</f>
        <v>0</v>
      </c>
      <c r="BT1465" s="32">
        <f t="shared" ref="BT1465:BT1493" si="716">BO1465*$Y1465</f>
        <v>0</v>
      </c>
      <c r="BU1465" s="31">
        <f t="shared" si="703"/>
        <v>0</v>
      </c>
      <c r="BV1465" s="31">
        <f t="shared" si="704"/>
        <v>0</v>
      </c>
      <c r="BW1465" s="36">
        <f t="shared" si="705"/>
        <v>0</v>
      </c>
    </row>
    <row r="1466" spans="1:75" ht="15" customHeight="1">
      <c r="B1466" s="6">
        <v>1912</v>
      </c>
      <c r="C1466">
        <v>1650</v>
      </c>
      <c r="D1466" s="72">
        <f t="shared" si="706"/>
        <v>247.86616592693753</v>
      </c>
      <c r="E1466" s="72">
        <f t="shared" si="706"/>
        <v>30.983270740867191</v>
      </c>
      <c r="F1466" s="72">
        <f t="shared" si="706"/>
        <v>66.473199044042332</v>
      </c>
      <c r="G1466" s="72">
        <f t="shared" si="706"/>
        <v>76.049846363946742</v>
      </c>
      <c r="H1466" s="72">
        <f t="shared" si="706"/>
        <v>468.69238648002732</v>
      </c>
      <c r="I1466" s="72">
        <f t="shared" si="706"/>
        <v>89.569819050870606</v>
      </c>
      <c r="J1466" s="72">
        <f t="shared" si="706"/>
        <v>57.459883919426424</v>
      </c>
      <c r="K1466" s="72">
        <f t="shared" si="706"/>
        <v>118.29976101058382</v>
      </c>
      <c r="L1466" s="72">
        <f t="shared" si="706"/>
        <v>219.69955616251281</v>
      </c>
      <c r="M1466" s="72">
        <f t="shared" si="706"/>
        <v>91.259815636736093</v>
      </c>
      <c r="N1466" s="72">
        <f t="shared" si="706"/>
        <v>123.93308296346876</v>
      </c>
      <c r="O1466" s="72">
        <f t="shared" si="706"/>
        <v>38.306589279617619</v>
      </c>
      <c r="P1466" s="72">
        <f t="shared" si="706"/>
        <v>21.406623420962784</v>
      </c>
      <c r="Q1466" s="92">
        <f t="shared" si="707"/>
        <v>1650</v>
      </c>
      <c r="R1466" s="33">
        <f t="shared" si="708"/>
        <v>1103.967413294981</v>
      </c>
      <c r="S1466" s="32">
        <f t="shared" si="709"/>
        <v>223.85844658097398</v>
      </c>
      <c r="T1466" s="32">
        <f t="shared" si="710"/>
        <v>90.880561114826278</v>
      </c>
      <c r="U1466" s="31">
        <f t="shared" si="711"/>
        <v>546.03258670501896</v>
      </c>
      <c r="V1466" s="31">
        <f t="shared" si="712"/>
        <v>24.007719345963551</v>
      </c>
      <c r="W1466" s="36">
        <f t="shared" si="713"/>
        <v>33.052521848642485</v>
      </c>
      <c r="X1466" s="34">
        <v>0.90314241051745558</v>
      </c>
      <c r="Y1466" s="34">
        <v>0.7333034807309261</v>
      </c>
      <c r="Z1466" s="38">
        <v>0.63442790535518445</v>
      </c>
      <c r="AB1466" s="6">
        <v>1912</v>
      </c>
      <c r="AR1466" s="33">
        <f t="shared" ref="AR1466:AR1494" si="717">SUM(AE1466:AJ1466)+AS1466+AT1466</f>
        <v>0</v>
      </c>
      <c r="AS1466" s="32">
        <f t="shared" ref="AS1466:AS1494" si="718">AD1466*$X1466</f>
        <v>0</v>
      </c>
      <c r="AT1466" s="32">
        <f t="shared" ref="AT1466:AT1494" si="719">AN1466*$Y1466</f>
        <v>0</v>
      </c>
      <c r="AU1466" s="31">
        <f t="shared" ref="AU1466:AU1494" si="720">AC1466-AR1466</f>
        <v>0</v>
      </c>
      <c r="AV1466" s="31">
        <f t="shared" ref="AV1466:AV1494" si="721">AD1466-AS1466</f>
        <v>0</v>
      </c>
      <c r="AW1466" s="36">
        <f t="shared" ref="AW1466:AW1494" si="722">AN1466-AT1466</f>
        <v>0</v>
      </c>
      <c r="AX1466" s="34">
        <v>0.90525584068325349</v>
      </c>
      <c r="AY1466" s="34">
        <v>0.7333034807309261</v>
      </c>
      <c r="BB1466" s="6">
        <v>1912</v>
      </c>
      <c r="BR1466" s="33">
        <f t="shared" si="714"/>
        <v>0</v>
      </c>
      <c r="BS1466" s="32">
        <f t="shared" si="715"/>
        <v>0</v>
      </c>
      <c r="BT1466" s="32">
        <f t="shared" si="716"/>
        <v>0</v>
      </c>
      <c r="BU1466" s="31">
        <f t="shared" si="703"/>
        <v>0</v>
      </c>
      <c r="BV1466" s="31">
        <f t="shared" si="704"/>
        <v>0</v>
      </c>
      <c r="BW1466" s="36">
        <f t="shared" si="705"/>
        <v>0</v>
      </c>
    </row>
    <row r="1467" spans="1:75" ht="15" customHeight="1">
      <c r="B1467" s="6">
        <v>1913</v>
      </c>
      <c r="C1467">
        <v>1647</v>
      </c>
      <c r="D1467" s="72">
        <f t="shared" si="706"/>
        <v>247.41550017070674</v>
      </c>
      <c r="E1467" s="72">
        <f t="shared" si="706"/>
        <v>30.926937521338342</v>
      </c>
      <c r="F1467" s="72">
        <f t="shared" si="706"/>
        <v>66.352338682144079</v>
      </c>
      <c r="G1467" s="72">
        <f t="shared" si="706"/>
        <v>75.911573916012287</v>
      </c>
      <c r="H1467" s="72">
        <f t="shared" si="706"/>
        <v>467.84021850460908</v>
      </c>
      <c r="I1467" s="72">
        <f t="shared" si="706"/>
        <v>89.406964834414481</v>
      </c>
      <c r="J1467" s="72">
        <f t="shared" si="706"/>
        <v>57.355411403209288</v>
      </c>
      <c r="K1467" s="72">
        <f t="shared" si="706"/>
        <v>118.08467053601912</v>
      </c>
      <c r="L1467" s="72">
        <f t="shared" si="706"/>
        <v>219.30010242403552</v>
      </c>
      <c r="M1467" s="72">
        <f t="shared" si="706"/>
        <v>91.093888699214745</v>
      </c>
      <c r="N1467" s="72">
        <f t="shared" si="706"/>
        <v>123.70775008535337</v>
      </c>
      <c r="O1467" s="72">
        <f t="shared" si="706"/>
        <v>38.236940935472859</v>
      </c>
      <c r="P1467" s="72">
        <f t="shared" si="706"/>
        <v>21.367702287470127</v>
      </c>
      <c r="Q1467" s="92">
        <f t="shared" si="707"/>
        <v>1646.9999999999998</v>
      </c>
      <c r="R1467" s="33">
        <f t="shared" si="708"/>
        <v>1101.9601998162625</v>
      </c>
      <c r="S1467" s="32">
        <f t="shared" si="709"/>
        <v>223.45143122355404</v>
      </c>
      <c r="T1467" s="32">
        <f t="shared" si="710"/>
        <v>90.71532373098114</v>
      </c>
      <c r="U1467" s="31">
        <f t="shared" si="711"/>
        <v>545.0398001837375</v>
      </c>
      <c r="V1467" s="31">
        <f t="shared" si="712"/>
        <v>23.964068947152697</v>
      </c>
      <c r="W1467" s="36">
        <f t="shared" si="713"/>
        <v>32.992426354372228</v>
      </c>
      <c r="X1467" s="34">
        <v>0.90314241051745558</v>
      </c>
      <c r="Y1467" s="34">
        <v>0.7333034807309261</v>
      </c>
      <c r="Z1467" s="38">
        <v>0.63773837527238131</v>
      </c>
      <c r="AB1467" s="6">
        <v>1913</v>
      </c>
      <c r="AR1467" s="33">
        <f t="shared" si="717"/>
        <v>0</v>
      </c>
      <c r="AS1467" s="32">
        <f t="shared" si="718"/>
        <v>0</v>
      </c>
      <c r="AT1467" s="32">
        <f t="shared" si="719"/>
        <v>0</v>
      </c>
      <c r="AU1467" s="31">
        <f t="shared" si="720"/>
        <v>0</v>
      </c>
      <c r="AV1467" s="31">
        <f t="shared" si="721"/>
        <v>0</v>
      </c>
      <c r="AW1467" s="36">
        <f t="shared" si="722"/>
        <v>0</v>
      </c>
      <c r="AX1467" s="34">
        <v>0.90295812946435794</v>
      </c>
      <c r="AY1467" s="34">
        <v>0.7333034807309261</v>
      </c>
      <c r="BB1467" s="6">
        <v>1913</v>
      </c>
      <c r="BR1467" s="33">
        <f t="shared" si="714"/>
        <v>0</v>
      </c>
      <c r="BS1467" s="32">
        <f t="shared" si="715"/>
        <v>0</v>
      </c>
      <c r="BT1467" s="32">
        <f t="shared" si="716"/>
        <v>0</v>
      </c>
      <c r="BU1467" s="31">
        <f t="shared" si="703"/>
        <v>0</v>
      </c>
      <c r="BV1467" s="31">
        <f t="shared" si="704"/>
        <v>0</v>
      </c>
      <c r="BW1467" s="36">
        <f t="shared" si="705"/>
        <v>0</v>
      </c>
    </row>
    <row r="1468" spans="1:75" ht="15" customHeight="1">
      <c r="B1468" s="6">
        <v>1914</v>
      </c>
      <c r="C1468">
        <v>1682</v>
      </c>
      <c r="D1468" s="72">
        <f t="shared" si="706"/>
        <v>252.67326732673268</v>
      </c>
      <c r="E1468" s="72">
        <f t="shared" si="706"/>
        <v>31.584158415841586</v>
      </c>
      <c r="F1468" s="72">
        <f t="shared" si="706"/>
        <v>67.762376237623769</v>
      </c>
      <c r="G1468" s="72">
        <f t="shared" si="706"/>
        <v>77.524752475247524</v>
      </c>
      <c r="H1468" s="72">
        <f t="shared" si="706"/>
        <v>477.78217821782181</v>
      </c>
      <c r="I1468" s="72">
        <f t="shared" si="706"/>
        <v>91.306930693069305</v>
      </c>
      <c r="J1468" s="72">
        <f t="shared" si="706"/>
        <v>58.574257425742573</v>
      </c>
      <c r="K1468" s="72">
        <f t="shared" si="706"/>
        <v>120.5940594059406</v>
      </c>
      <c r="L1468" s="72">
        <f t="shared" si="706"/>
        <v>223.96039603960395</v>
      </c>
      <c r="M1468" s="72">
        <f t="shared" si="706"/>
        <v>93.029702970297024</v>
      </c>
      <c r="N1468" s="72">
        <f t="shared" si="706"/>
        <v>126.33663366336634</v>
      </c>
      <c r="O1468" s="72">
        <f t="shared" si="706"/>
        <v>39.049504950495049</v>
      </c>
      <c r="P1468" s="72">
        <f t="shared" si="706"/>
        <v>21.821782178217823</v>
      </c>
      <c r="Q1468" s="92">
        <f t="shared" si="707"/>
        <v>1681.9999999999998</v>
      </c>
      <c r="R1468" s="33">
        <f t="shared" si="708"/>
        <v>1125.3776904013075</v>
      </c>
      <c r="S1468" s="32">
        <f t="shared" si="709"/>
        <v>228.19994372678681</v>
      </c>
      <c r="T1468" s="32">
        <f t="shared" si="710"/>
        <v>92.643093209174424</v>
      </c>
      <c r="U1468" s="31">
        <f t="shared" si="711"/>
        <v>556.62230959869248</v>
      </c>
      <c r="V1468" s="31">
        <f t="shared" si="712"/>
        <v>24.473323599945871</v>
      </c>
      <c r="W1468" s="36">
        <f t="shared" si="713"/>
        <v>33.693540454191918</v>
      </c>
      <c r="X1468" s="34">
        <v>0.90314241051745558</v>
      </c>
      <c r="Y1468" s="34">
        <v>0.7333034807309261</v>
      </c>
      <c r="Z1468" s="38">
        <v>0.65430042055617232</v>
      </c>
      <c r="AB1468" s="6">
        <v>1914</v>
      </c>
      <c r="AR1468" s="33">
        <f t="shared" si="717"/>
        <v>0</v>
      </c>
      <c r="AS1468" s="32">
        <f t="shared" si="718"/>
        <v>0</v>
      </c>
      <c r="AT1468" s="32">
        <f t="shared" si="719"/>
        <v>0</v>
      </c>
      <c r="AU1468" s="31">
        <f t="shared" si="720"/>
        <v>0</v>
      </c>
      <c r="AV1468" s="31">
        <f t="shared" si="721"/>
        <v>0</v>
      </c>
      <c r="AW1468" s="36">
        <f t="shared" si="722"/>
        <v>0</v>
      </c>
      <c r="AX1468" s="34">
        <v>0.90673996281518188</v>
      </c>
      <c r="AY1468" s="34">
        <v>0.7333034807309261</v>
      </c>
      <c r="BB1468" s="6">
        <v>1914</v>
      </c>
      <c r="BR1468" s="33">
        <f t="shared" si="714"/>
        <v>0</v>
      </c>
      <c r="BS1468" s="32">
        <f t="shared" si="715"/>
        <v>0</v>
      </c>
      <c r="BT1468" s="32">
        <f t="shared" si="716"/>
        <v>0</v>
      </c>
      <c r="BU1468" s="31">
        <f t="shared" si="703"/>
        <v>0</v>
      </c>
      <c r="BV1468" s="31">
        <f t="shared" si="704"/>
        <v>0</v>
      </c>
      <c r="BW1468" s="36">
        <f t="shared" si="705"/>
        <v>0</v>
      </c>
    </row>
    <row r="1469" spans="1:75" ht="15" customHeight="1">
      <c r="B1469" s="6">
        <v>1915</v>
      </c>
      <c r="C1469">
        <v>1699</v>
      </c>
      <c r="D1469" s="72">
        <f t="shared" si="706"/>
        <v>255.22703994537386</v>
      </c>
      <c r="E1469" s="72">
        <f t="shared" si="706"/>
        <v>31.903379993171733</v>
      </c>
      <c r="F1469" s="72">
        <f t="shared" si="706"/>
        <v>68.447251621713889</v>
      </c>
      <c r="G1469" s="72">
        <f t="shared" si="706"/>
        <v>78.308296346876062</v>
      </c>
      <c r="H1469" s="72">
        <f t="shared" si="706"/>
        <v>482.61113007852509</v>
      </c>
      <c r="I1469" s="72">
        <f t="shared" si="706"/>
        <v>92.229771252987362</v>
      </c>
      <c r="J1469" s="72">
        <f t="shared" si="706"/>
        <v>59.166268350973027</v>
      </c>
      <c r="K1469" s="72">
        <f t="shared" si="706"/>
        <v>121.81290542847388</v>
      </c>
      <c r="L1469" s="72">
        <f t="shared" si="706"/>
        <v>226.22396722430864</v>
      </c>
      <c r="M1469" s="72">
        <f t="shared" si="706"/>
        <v>93.969955616251283</v>
      </c>
      <c r="N1469" s="72">
        <f t="shared" si="706"/>
        <v>127.61351997268693</v>
      </c>
      <c r="O1469" s="72">
        <f t="shared" si="706"/>
        <v>39.444178900648687</v>
      </c>
      <c r="P1469" s="72">
        <f t="shared" si="706"/>
        <v>22.042335268009559</v>
      </c>
      <c r="Q1469" s="92">
        <f t="shared" si="707"/>
        <v>1698.9999999999998</v>
      </c>
      <c r="R1469" s="33">
        <f t="shared" si="708"/>
        <v>1136.751900114044</v>
      </c>
      <c r="S1469" s="32">
        <f t="shared" si="709"/>
        <v>230.50636408549988</v>
      </c>
      <c r="T1469" s="32">
        <f t="shared" si="710"/>
        <v>93.579438384296878</v>
      </c>
      <c r="U1469" s="31">
        <f t="shared" si="711"/>
        <v>562.24809988595598</v>
      </c>
      <c r="V1469" s="31">
        <f t="shared" si="712"/>
        <v>24.720675859873978</v>
      </c>
      <c r="W1469" s="36">
        <f t="shared" si="713"/>
        <v>34.034081588390052</v>
      </c>
      <c r="X1469" s="34">
        <v>0.90314241051745558</v>
      </c>
      <c r="Y1469" s="34">
        <v>0.7333034807309261</v>
      </c>
      <c r="Z1469" s="38">
        <v>0.55111112802632034</v>
      </c>
      <c r="AB1469" s="6">
        <v>1915</v>
      </c>
      <c r="AR1469" s="33">
        <f t="shared" si="717"/>
        <v>0</v>
      </c>
      <c r="AS1469" s="32">
        <f t="shared" si="718"/>
        <v>0</v>
      </c>
      <c r="AT1469" s="32">
        <f t="shared" si="719"/>
        <v>0</v>
      </c>
      <c r="AU1469" s="31">
        <f t="shared" si="720"/>
        <v>0</v>
      </c>
      <c r="AV1469" s="31">
        <f t="shared" si="721"/>
        <v>0</v>
      </c>
      <c r="AW1469" s="36">
        <f t="shared" si="722"/>
        <v>0</v>
      </c>
      <c r="AX1469" s="34">
        <v>0.90674808016290898</v>
      </c>
      <c r="AY1469" s="34">
        <v>0.7333034807309261</v>
      </c>
      <c r="BB1469" s="6">
        <v>1915</v>
      </c>
      <c r="BR1469" s="33">
        <f t="shared" si="714"/>
        <v>0</v>
      </c>
      <c r="BS1469" s="32">
        <f t="shared" si="715"/>
        <v>0</v>
      </c>
      <c r="BT1469" s="32">
        <f t="shared" si="716"/>
        <v>0</v>
      </c>
      <c r="BU1469" s="31">
        <f t="shared" si="703"/>
        <v>0</v>
      </c>
      <c r="BV1469" s="31">
        <f t="shared" si="704"/>
        <v>0</v>
      </c>
      <c r="BW1469" s="36">
        <f t="shared" si="705"/>
        <v>0</v>
      </c>
    </row>
    <row r="1470" spans="1:75" ht="15" customHeight="1">
      <c r="B1470" s="6">
        <v>1916</v>
      </c>
      <c r="C1470">
        <v>1728</v>
      </c>
      <c r="D1470" s="72">
        <f t="shared" si="706"/>
        <v>259.5834755889382</v>
      </c>
      <c r="E1470" s="72">
        <f t="shared" si="706"/>
        <v>32.447934448617275</v>
      </c>
      <c r="F1470" s="72">
        <f t="shared" si="706"/>
        <v>69.61556845339706</v>
      </c>
      <c r="G1470" s="72">
        <f t="shared" si="706"/>
        <v>79.644930010242405</v>
      </c>
      <c r="H1470" s="72">
        <f t="shared" si="706"/>
        <v>490.84875384090134</v>
      </c>
      <c r="I1470" s="72">
        <f t="shared" si="706"/>
        <v>93.804028678729935</v>
      </c>
      <c r="J1470" s="72">
        <f t="shared" si="706"/>
        <v>60.17616934107204</v>
      </c>
      <c r="K1470" s="72">
        <f t="shared" si="706"/>
        <v>123.89211334926595</v>
      </c>
      <c r="L1470" s="72">
        <f t="shared" si="706"/>
        <v>230.08535336292249</v>
      </c>
      <c r="M1470" s="72">
        <f t="shared" si="706"/>
        <v>95.57391601229088</v>
      </c>
      <c r="N1470" s="72">
        <f t="shared" si="706"/>
        <v>129.7917377944691</v>
      </c>
      <c r="O1470" s="72">
        <f t="shared" si="706"/>
        <v>40.117446227381357</v>
      </c>
      <c r="P1470" s="72">
        <f t="shared" si="706"/>
        <v>22.418572891771937</v>
      </c>
      <c r="Q1470" s="92">
        <f t="shared" si="707"/>
        <v>1727.9999999999998</v>
      </c>
      <c r="R1470" s="33">
        <f t="shared" si="708"/>
        <v>1156.1549637416526</v>
      </c>
      <c r="S1470" s="32">
        <f t="shared" si="709"/>
        <v>234.44084587389273</v>
      </c>
      <c r="T1470" s="32">
        <f t="shared" si="710"/>
        <v>95.176733094799886</v>
      </c>
      <c r="U1470" s="31">
        <f t="shared" si="711"/>
        <v>571.84503625834736</v>
      </c>
      <c r="V1470" s="31">
        <f t="shared" si="712"/>
        <v>25.142629715045473</v>
      </c>
      <c r="W1470" s="36">
        <f t="shared" si="713"/>
        <v>34.615004699669214</v>
      </c>
      <c r="X1470" s="34">
        <v>0.90314241051745558</v>
      </c>
      <c r="Y1470" s="34">
        <v>0.7333034807309261</v>
      </c>
      <c r="Z1470" s="38">
        <v>0.53595561664066571</v>
      </c>
      <c r="AB1470" s="6">
        <v>1916</v>
      </c>
      <c r="AR1470" s="33">
        <f t="shared" si="717"/>
        <v>0</v>
      </c>
      <c r="AS1470" s="32">
        <f t="shared" si="718"/>
        <v>0</v>
      </c>
      <c r="AT1470" s="32">
        <f t="shared" si="719"/>
        <v>0</v>
      </c>
      <c r="AU1470" s="31">
        <f t="shared" si="720"/>
        <v>0</v>
      </c>
      <c r="AV1470" s="31">
        <f t="shared" si="721"/>
        <v>0</v>
      </c>
      <c r="AW1470" s="36">
        <f t="shared" si="722"/>
        <v>0</v>
      </c>
      <c r="AX1470" s="34">
        <v>0.90636132884829712</v>
      </c>
      <c r="AY1470" s="34">
        <v>0.7333034807309261</v>
      </c>
      <c r="BB1470" s="6">
        <v>1916</v>
      </c>
      <c r="BR1470" s="33">
        <f t="shared" si="714"/>
        <v>0</v>
      </c>
      <c r="BS1470" s="32">
        <f t="shared" si="715"/>
        <v>0</v>
      </c>
      <c r="BT1470" s="32">
        <f t="shared" si="716"/>
        <v>0</v>
      </c>
      <c r="BU1470" s="31">
        <f t="shared" si="703"/>
        <v>0</v>
      </c>
      <c r="BV1470" s="31">
        <f t="shared" si="704"/>
        <v>0</v>
      </c>
      <c r="BW1470" s="36">
        <f t="shared" si="705"/>
        <v>0</v>
      </c>
    </row>
    <row r="1471" spans="1:75" ht="15" customHeight="1">
      <c r="B1471" s="6">
        <v>1917</v>
      </c>
      <c r="C1471">
        <v>1753</v>
      </c>
      <c r="D1471" s="72">
        <f t="shared" si="706"/>
        <v>263.33902355752815</v>
      </c>
      <c r="E1471" s="72">
        <f t="shared" si="706"/>
        <v>32.917377944691019</v>
      </c>
      <c r="F1471" s="72">
        <f t="shared" si="706"/>
        <v>70.622738135882557</v>
      </c>
      <c r="G1471" s="72">
        <f t="shared" si="706"/>
        <v>80.797200409696146</v>
      </c>
      <c r="H1471" s="72">
        <f t="shared" si="706"/>
        <v>497.95015363605324</v>
      </c>
      <c r="I1471" s="72">
        <f t="shared" si="706"/>
        <v>95.161147149197674</v>
      </c>
      <c r="J1471" s="72">
        <f t="shared" si="706"/>
        <v>61.046773642881533</v>
      </c>
      <c r="K1471" s="72">
        <f t="shared" si="706"/>
        <v>125.68453397063844</v>
      </c>
      <c r="L1471" s="72">
        <f t="shared" si="706"/>
        <v>233.41413451689996</v>
      </c>
      <c r="M1471" s="72">
        <f t="shared" si="706"/>
        <v>96.956640491635369</v>
      </c>
      <c r="N1471" s="72">
        <f t="shared" si="706"/>
        <v>131.66951177876408</v>
      </c>
      <c r="O1471" s="72">
        <f t="shared" si="706"/>
        <v>40.697849095254355</v>
      </c>
      <c r="P1471" s="72">
        <f t="shared" si="706"/>
        <v>22.742915670877434</v>
      </c>
      <c r="Q1471" s="92">
        <f t="shared" si="707"/>
        <v>1753.0000000000002</v>
      </c>
      <c r="R1471" s="33">
        <f t="shared" si="708"/>
        <v>1172.8817427309705</v>
      </c>
      <c r="S1471" s="32">
        <f t="shared" si="709"/>
        <v>237.832640519059</v>
      </c>
      <c r="T1471" s="32">
        <f t="shared" si="710"/>
        <v>96.553711293509366</v>
      </c>
      <c r="U1471" s="31">
        <f t="shared" si="711"/>
        <v>580.11825726902953</v>
      </c>
      <c r="V1471" s="31">
        <f t="shared" si="712"/>
        <v>25.506383038469153</v>
      </c>
      <c r="W1471" s="36">
        <f t="shared" si="713"/>
        <v>35.115800485254709</v>
      </c>
      <c r="X1471" s="46">
        <v>0.90314241051745558</v>
      </c>
      <c r="Y1471">
        <v>0.7333034807309261</v>
      </c>
      <c r="Z1471" s="38">
        <v>0.68456393979820251</v>
      </c>
      <c r="AB1471" s="6">
        <v>1917</v>
      </c>
      <c r="AR1471" s="33">
        <f t="shared" si="717"/>
        <v>0</v>
      </c>
      <c r="AS1471" s="32">
        <f t="shared" si="718"/>
        <v>0</v>
      </c>
      <c r="AT1471" s="32">
        <f t="shared" si="719"/>
        <v>0</v>
      </c>
      <c r="AU1471" s="31">
        <f t="shared" si="720"/>
        <v>0</v>
      </c>
      <c r="AV1471" s="31">
        <f t="shared" si="721"/>
        <v>0</v>
      </c>
      <c r="AW1471" s="36">
        <f t="shared" si="722"/>
        <v>0</v>
      </c>
      <c r="AX1471">
        <v>0.90754013878098172</v>
      </c>
      <c r="AY1471">
        <v>0.7333034807309261</v>
      </c>
      <c r="BB1471" s="6">
        <v>1917</v>
      </c>
      <c r="BR1471" s="33">
        <f t="shared" si="714"/>
        <v>0</v>
      </c>
      <c r="BS1471" s="32">
        <f t="shared" si="715"/>
        <v>0</v>
      </c>
      <c r="BT1471" s="32">
        <f t="shared" si="716"/>
        <v>0</v>
      </c>
      <c r="BU1471" s="31">
        <f t="shared" si="703"/>
        <v>0</v>
      </c>
      <c r="BV1471" s="31">
        <f t="shared" si="704"/>
        <v>0</v>
      </c>
      <c r="BW1471" s="36">
        <f t="shared" si="705"/>
        <v>0</v>
      </c>
    </row>
    <row r="1472" spans="1:75" ht="15" customHeight="1">
      <c r="B1472" s="6">
        <v>1918</v>
      </c>
      <c r="C1472">
        <v>1774</v>
      </c>
      <c r="D1472" s="72">
        <f t="shared" si="706"/>
        <v>266.49368385114371</v>
      </c>
      <c r="E1472" s="72">
        <f t="shared" si="706"/>
        <v>33.311710481392964</v>
      </c>
      <c r="F1472" s="72">
        <f t="shared" si="706"/>
        <v>71.468760669170365</v>
      </c>
      <c r="G1472" s="72">
        <f t="shared" si="706"/>
        <v>81.765107545237285</v>
      </c>
      <c r="H1472" s="72">
        <f t="shared" si="706"/>
        <v>503.91532946398087</v>
      </c>
      <c r="I1472" s="72">
        <f t="shared" si="706"/>
        <v>96.30112666439058</v>
      </c>
      <c r="J1472" s="72">
        <f t="shared" si="706"/>
        <v>61.778081256401499</v>
      </c>
      <c r="K1472" s="72">
        <f t="shared" si="706"/>
        <v>127.19016729259133</v>
      </c>
      <c r="L1472" s="72">
        <f t="shared" si="706"/>
        <v>236.21031068624103</v>
      </c>
      <c r="M1472" s="72">
        <f t="shared" si="706"/>
        <v>98.118129054284736</v>
      </c>
      <c r="N1472" s="72">
        <f t="shared" si="706"/>
        <v>133.24684192557186</v>
      </c>
      <c r="O1472" s="72">
        <f t="shared" si="706"/>
        <v>41.185387504267666</v>
      </c>
      <c r="P1472" s="72">
        <f t="shared" si="706"/>
        <v>23.015363605326051</v>
      </c>
      <c r="Q1472" s="92">
        <f t="shared" si="707"/>
        <v>1773.9999999999998</v>
      </c>
      <c r="R1472" s="33">
        <f t="shared" si="708"/>
        <v>1187.3677334243523</v>
      </c>
      <c r="S1472" s="32">
        <f t="shared" si="709"/>
        <v>241.24496381144428</v>
      </c>
      <c r="T1472" s="32">
        <f t="shared" si="710"/>
        <v>97.582653532334447</v>
      </c>
      <c r="U1472" s="31">
        <f t="shared" si="711"/>
        <v>586.63226657564769</v>
      </c>
      <c r="V1472" s="31">
        <f t="shared" si="712"/>
        <v>25.248720039699435</v>
      </c>
      <c r="W1472" s="36">
        <f t="shared" si="713"/>
        <v>35.66418839323741</v>
      </c>
      <c r="X1472" s="46">
        <v>0.90525584068325349</v>
      </c>
      <c r="Y1472">
        <v>0.7323449630936959</v>
      </c>
      <c r="Z1472" s="38">
        <v>1.1049866863756583</v>
      </c>
      <c r="AB1472" s="6">
        <v>1918</v>
      </c>
      <c r="AR1472" s="33">
        <f t="shared" si="717"/>
        <v>0</v>
      </c>
      <c r="AS1472" s="32">
        <f t="shared" si="718"/>
        <v>0</v>
      </c>
      <c r="AT1472" s="32">
        <f t="shared" si="719"/>
        <v>0</v>
      </c>
      <c r="AU1472" s="31">
        <f t="shared" si="720"/>
        <v>0</v>
      </c>
      <c r="AV1472" s="31">
        <f t="shared" si="721"/>
        <v>0</v>
      </c>
      <c r="AW1472" s="36">
        <f t="shared" si="722"/>
        <v>0</v>
      </c>
      <c r="AX1472">
        <v>0.9076494407492548</v>
      </c>
      <c r="AY1472">
        <v>0.7323449630936959</v>
      </c>
      <c r="BB1472" s="6">
        <v>1918</v>
      </c>
      <c r="BR1472" s="33">
        <f t="shared" si="714"/>
        <v>0</v>
      </c>
      <c r="BS1472" s="32">
        <f t="shared" si="715"/>
        <v>0</v>
      </c>
      <c r="BT1472" s="32">
        <f t="shared" si="716"/>
        <v>0</v>
      </c>
      <c r="BU1472" s="31">
        <f t="shared" si="703"/>
        <v>0</v>
      </c>
      <c r="BV1472" s="31">
        <f t="shared" si="704"/>
        <v>0</v>
      </c>
      <c r="BW1472" s="36">
        <f t="shared" si="705"/>
        <v>0</v>
      </c>
    </row>
    <row r="1473" spans="2:75" ht="15" customHeight="1">
      <c r="B1473" s="6">
        <v>1919</v>
      </c>
      <c r="C1473">
        <v>1780</v>
      </c>
      <c r="D1473" s="72">
        <f t="shared" si="706"/>
        <v>267.39501536360535</v>
      </c>
      <c r="E1473" s="72">
        <f t="shared" si="706"/>
        <v>33.424376920450669</v>
      </c>
      <c r="F1473" s="72">
        <f t="shared" si="706"/>
        <v>71.710481392966884</v>
      </c>
      <c r="G1473" s="72">
        <f t="shared" si="706"/>
        <v>82.04165244110618</v>
      </c>
      <c r="H1473" s="72">
        <f t="shared" si="706"/>
        <v>505.61966541481735</v>
      </c>
      <c r="I1473" s="72">
        <f t="shared" si="706"/>
        <v>96.62683509730283</v>
      </c>
      <c r="J1473" s="72">
        <f t="shared" si="706"/>
        <v>61.987026288835779</v>
      </c>
      <c r="K1473" s="72">
        <f t="shared" si="706"/>
        <v>127.62034824172072</v>
      </c>
      <c r="L1473" s="72">
        <f t="shared" si="706"/>
        <v>237.00921816319564</v>
      </c>
      <c r="M1473" s="72">
        <f t="shared" si="706"/>
        <v>98.449982929327419</v>
      </c>
      <c r="N1473" s="72">
        <f t="shared" si="706"/>
        <v>133.69750768180268</v>
      </c>
      <c r="O1473" s="72">
        <f t="shared" si="706"/>
        <v>41.324684192557186</v>
      </c>
      <c r="P1473" s="72">
        <f t="shared" si="706"/>
        <v>23.093205872311369</v>
      </c>
      <c r="Q1473" s="92">
        <f t="shared" si="707"/>
        <v>1780</v>
      </c>
      <c r="R1473" s="33">
        <f t="shared" si="708"/>
        <v>1191.6273262603315</v>
      </c>
      <c r="S1473" s="32">
        <f t="shared" si="709"/>
        <v>241.44650290081435</v>
      </c>
      <c r="T1473" s="32">
        <f t="shared" si="710"/>
        <v>98.770785804037587</v>
      </c>
      <c r="U1473" s="31">
        <f t="shared" si="711"/>
        <v>588.37267373966847</v>
      </c>
      <c r="V1473" s="31">
        <f t="shared" si="712"/>
        <v>25.948512462791001</v>
      </c>
      <c r="W1473" s="36">
        <f t="shared" si="713"/>
        <v>34.92672187776509</v>
      </c>
      <c r="X1473" s="46">
        <v>0.90295812946435794</v>
      </c>
      <c r="Y1473">
        <v>0.73876310423908598</v>
      </c>
      <c r="Z1473" s="38">
        <v>1.5447475388595528</v>
      </c>
      <c r="AB1473" s="6">
        <v>1919</v>
      </c>
      <c r="AR1473" s="33">
        <f t="shared" si="717"/>
        <v>0</v>
      </c>
      <c r="AS1473" s="32">
        <f t="shared" si="718"/>
        <v>0</v>
      </c>
      <c r="AT1473" s="32">
        <f t="shared" si="719"/>
        <v>0</v>
      </c>
      <c r="AU1473" s="31">
        <f t="shared" si="720"/>
        <v>0</v>
      </c>
      <c r="AV1473" s="31">
        <f t="shared" si="721"/>
        <v>0</v>
      </c>
      <c r="AW1473" s="36">
        <f t="shared" si="722"/>
        <v>0</v>
      </c>
      <c r="AX1473">
        <v>0.90848046995534171</v>
      </c>
      <c r="AY1473">
        <v>0.73876310423908598</v>
      </c>
      <c r="BB1473" s="6">
        <v>1919</v>
      </c>
      <c r="BR1473" s="33">
        <f t="shared" si="714"/>
        <v>0</v>
      </c>
      <c r="BS1473" s="32">
        <f t="shared" si="715"/>
        <v>0</v>
      </c>
      <c r="BT1473" s="32">
        <f t="shared" si="716"/>
        <v>0</v>
      </c>
      <c r="BU1473" s="31">
        <f t="shared" si="703"/>
        <v>0</v>
      </c>
      <c r="BV1473" s="31">
        <f t="shared" si="704"/>
        <v>0</v>
      </c>
      <c r="BW1473" s="36">
        <f t="shared" si="705"/>
        <v>0</v>
      </c>
    </row>
    <row r="1474" spans="2:75" ht="15" customHeight="1">
      <c r="B1474" s="6">
        <v>1920</v>
      </c>
      <c r="C1474">
        <v>1880</v>
      </c>
      <c r="D1474" s="72">
        <f t="shared" si="706"/>
        <v>282.41720723796516</v>
      </c>
      <c r="E1474" s="72">
        <f t="shared" si="706"/>
        <v>35.302150904745645</v>
      </c>
      <c r="F1474" s="72">
        <f t="shared" si="706"/>
        <v>75.739160122908842</v>
      </c>
      <c r="G1474" s="72">
        <f t="shared" si="706"/>
        <v>86.650734038921129</v>
      </c>
      <c r="H1474" s="72">
        <f t="shared" si="706"/>
        <v>534.02526459542503</v>
      </c>
      <c r="I1474" s="72">
        <f t="shared" si="706"/>
        <v>102.05530897917377</v>
      </c>
      <c r="J1474" s="72">
        <f t="shared" si="706"/>
        <v>65.469443496073751</v>
      </c>
      <c r="K1474" s="72">
        <f t="shared" si="706"/>
        <v>134.79003072721065</v>
      </c>
      <c r="L1474" s="72">
        <f t="shared" si="706"/>
        <v>250.32434277910551</v>
      </c>
      <c r="M1474" s="72">
        <f t="shared" si="706"/>
        <v>103.98088084670536</v>
      </c>
      <c r="N1474" s="72">
        <f t="shared" si="706"/>
        <v>141.20860361898258</v>
      </c>
      <c r="O1474" s="72">
        <f t="shared" si="706"/>
        <v>43.646295664049163</v>
      </c>
      <c r="P1474" s="72">
        <f t="shared" si="706"/>
        <v>24.390576988733358</v>
      </c>
      <c r="Q1474" s="92">
        <f t="shared" si="707"/>
        <v>1880</v>
      </c>
      <c r="R1474" s="33">
        <f t="shared" si="708"/>
        <v>1259.8298570213185</v>
      </c>
      <c r="S1474" s="32">
        <f t="shared" si="709"/>
        <v>256.07896798932006</v>
      </c>
      <c r="T1474" s="32">
        <f t="shared" si="710"/>
        <v>104.50882689475044</v>
      </c>
      <c r="U1474" s="31">
        <f t="shared" si="711"/>
        <v>620.1701429786815</v>
      </c>
      <c r="V1474" s="31">
        <f t="shared" si="712"/>
        <v>26.338239248645095</v>
      </c>
      <c r="W1474" s="36">
        <f t="shared" si="713"/>
        <v>36.699776724232137</v>
      </c>
      <c r="X1474" s="46">
        <v>0.90673996281518188</v>
      </c>
      <c r="Y1474">
        <v>0.74010240322708909</v>
      </c>
      <c r="Z1474" s="38">
        <v>1.8801527439944632</v>
      </c>
      <c r="AB1474" s="6">
        <v>1920</v>
      </c>
      <c r="AR1474" s="33">
        <f t="shared" si="717"/>
        <v>0</v>
      </c>
      <c r="AS1474" s="32">
        <f t="shared" si="718"/>
        <v>0</v>
      </c>
      <c r="AT1474" s="32">
        <f t="shared" si="719"/>
        <v>0</v>
      </c>
      <c r="AU1474" s="31">
        <f t="shared" si="720"/>
        <v>0</v>
      </c>
      <c r="AV1474" s="31">
        <f t="shared" si="721"/>
        <v>0</v>
      </c>
      <c r="AW1474" s="36">
        <f t="shared" si="722"/>
        <v>0</v>
      </c>
      <c r="AX1474">
        <v>0.9084325089932902</v>
      </c>
      <c r="AY1474">
        <v>0.74010240322708909</v>
      </c>
      <c r="BB1474" s="6">
        <v>1920</v>
      </c>
      <c r="BR1474" s="33">
        <f t="shared" si="714"/>
        <v>0</v>
      </c>
      <c r="BS1474" s="32">
        <f t="shared" si="715"/>
        <v>0</v>
      </c>
      <c r="BT1474" s="32">
        <f t="shared" si="716"/>
        <v>0</v>
      </c>
      <c r="BU1474" s="31">
        <f t="shared" si="703"/>
        <v>0</v>
      </c>
      <c r="BV1474" s="31">
        <f t="shared" si="704"/>
        <v>0</v>
      </c>
      <c r="BW1474" s="36">
        <f t="shared" si="705"/>
        <v>0</v>
      </c>
    </row>
    <row r="1475" spans="2:75" ht="15" customHeight="1">
      <c r="B1475" s="6">
        <v>1921</v>
      </c>
      <c r="C1475" s="89">
        <f t="shared" ref="C1475:P1475" si="723">(C1474*2+H145+C1477)/3</f>
        <v>2187</v>
      </c>
      <c r="D1475" s="89">
        <f t="shared" si="723"/>
        <v>328.53533629224989</v>
      </c>
      <c r="E1475" s="89">
        <f t="shared" si="723"/>
        <v>41.066917036531237</v>
      </c>
      <c r="F1475" s="89">
        <f t="shared" si="723"/>
        <v>88.107203823830659</v>
      </c>
      <c r="G1475" s="89">
        <f t="shared" si="723"/>
        <v>100.80061454421305</v>
      </c>
      <c r="H1475" s="89">
        <f t="shared" si="723"/>
        <v>621.23045407989082</v>
      </c>
      <c r="I1475" s="89">
        <f t="shared" si="723"/>
        <v>118.72072379651758</v>
      </c>
      <c r="J1475" s="89">
        <f t="shared" si="723"/>
        <v>76.160464322294303</v>
      </c>
      <c r="K1475" s="89">
        <f t="shared" si="723"/>
        <v>156.80095595766474</v>
      </c>
      <c r="L1475" s="89">
        <f t="shared" si="723"/>
        <v>291.20177534994878</v>
      </c>
      <c r="M1475" s="89">
        <f t="shared" si="723"/>
        <v>120.96073745305564</v>
      </c>
      <c r="N1475" s="89">
        <f t="shared" si="723"/>
        <v>164.26766814612495</v>
      </c>
      <c r="O1475" s="89">
        <f t="shared" si="723"/>
        <v>50.773642881529533</v>
      </c>
      <c r="P1475" s="89">
        <f t="shared" si="723"/>
        <v>28.373506316148859</v>
      </c>
      <c r="Q1475" s="92">
        <f t="shared" si="707"/>
        <v>2187</v>
      </c>
      <c r="R1475" s="92">
        <f t="shared" si="708"/>
        <v>1465.6529886511546</v>
      </c>
      <c r="S1475" s="109">
        <f t="shared" si="709"/>
        <v>297.89878544867327</v>
      </c>
      <c r="T1475" s="109">
        <f t="shared" si="710"/>
        <v>121.66782559920344</v>
      </c>
      <c r="U1475" s="110">
        <f t="shared" si="711"/>
        <v>721.3470113488454</v>
      </c>
      <c r="V1475" s="110">
        <f t="shared" si="712"/>
        <v>30.636550843576629</v>
      </c>
      <c r="W1475" s="111">
        <f t="shared" si="713"/>
        <v>42.599842546921508</v>
      </c>
      <c r="X1475" s="115">
        <v>0.90674808016290898</v>
      </c>
      <c r="Y1475" s="38">
        <v>0.74066812399731241</v>
      </c>
      <c r="Z1475" s="38">
        <v>1.4863049203994123</v>
      </c>
      <c r="AA1475" s="38"/>
      <c r="AB1475" s="6">
        <v>1921</v>
      </c>
      <c r="AR1475" s="33">
        <f t="shared" si="717"/>
        <v>0</v>
      </c>
      <c r="AS1475" s="32">
        <f t="shared" si="718"/>
        <v>0</v>
      </c>
      <c r="AT1475" s="32">
        <f t="shared" si="719"/>
        <v>0</v>
      </c>
      <c r="AU1475" s="31">
        <f t="shared" si="720"/>
        <v>0</v>
      </c>
      <c r="AV1475" s="31">
        <f t="shared" si="721"/>
        <v>0</v>
      </c>
      <c r="AW1475" s="36">
        <f t="shared" si="722"/>
        <v>0</v>
      </c>
      <c r="AX1475">
        <v>0.90863329076941302</v>
      </c>
      <c r="AY1475">
        <v>0.74066812399731241</v>
      </c>
      <c r="BB1475" s="6">
        <v>1921</v>
      </c>
      <c r="BR1475" s="33">
        <f t="shared" si="714"/>
        <v>0</v>
      </c>
      <c r="BS1475" s="32">
        <f t="shared" si="715"/>
        <v>0</v>
      </c>
      <c r="BT1475" s="32">
        <f t="shared" si="716"/>
        <v>0</v>
      </c>
      <c r="BU1475" s="31">
        <f t="shared" si="703"/>
        <v>0</v>
      </c>
      <c r="BV1475" s="31">
        <f t="shared" si="704"/>
        <v>0</v>
      </c>
      <c r="BW1475" s="36">
        <f t="shared" si="705"/>
        <v>0</v>
      </c>
    </row>
    <row r="1476" spans="2:75" ht="15" customHeight="1">
      <c r="B1476" s="6">
        <v>1922</v>
      </c>
      <c r="C1476" s="38">
        <v>6804</v>
      </c>
      <c r="D1476" s="116">
        <f t="shared" ref="D1476:P1480" si="724">$C1476*D$1481/$Q$1481</f>
        <v>1022.1099351314442</v>
      </c>
      <c r="E1476" s="116">
        <f t="shared" si="724"/>
        <v>127.76374189143053</v>
      </c>
      <c r="F1476" s="116">
        <f t="shared" si="724"/>
        <v>274.11130078525093</v>
      </c>
      <c r="G1476" s="116">
        <f t="shared" si="724"/>
        <v>313.60191191532948</v>
      </c>
      <c r="H1476" s="116">
        <f t="shared" si="724"/>
        <v>1932.7169682485489</v>
      </c>
      <c r="I1476" s="116">
        <f t="shared" si="724"/>
        <v>369.35336292249917</v>
      </c>
      <c r="J1476" s="116">
        <f t="shared" si="724"/>
        <v>236.94366678047115</v>
      </c>
      <c r="K1476" s="116">
        <f t="shared" si="724"/>
        <v>487.8251963127347</v>
      </c>
      <c r="L1476" s="116">
        <f t="shared" si="724"/>
        <v>905.96107886650736</v>
      </c>
      <c r="M1476" s="116">
        <f t="shared" si="724"/>
        <v>376.32229429839538</v>
      </c>
      <c r="N1476" s="116">
        <f t="shared" si="724"/>
        <v>511.05496756572211</v>
      </c>
      <c r="O1476" s="116">
        <f t="shared" si="724"/>
        <v>157.96244452031411</v>
      </c>
      <c r="P1476" s="116">
        <f t="shared" si="724"/>
        <v>88.273130761351993</v>
      </c>
      <c r="Q1476" s="92">
        <f t="shared" si="707"/>
        <v>6804.0000000000018</v>
      </c>
      <c r="R1476" s="92">
        <f t="shared" si="708"/>
        <v>4558.0558597849422</v>
      </c>
      <c r="S1476" s="109">
        <f t="shared" si="709"/>
        <v>926.40091903478253</v>
      </c>
      <c r="T1476" s="109">
        <f t="shared" si="710"/>
        <v>377.16398820662903</v>
      </c>
      <c r="U1476" s="110">
        <f t="shared" si="711"/>
        <v>2245.9441402150578</v>
      </c>
      <c r="V1476" s="110">
        <f t="shared" si="712"/>
        <v>95.709016096661685</v>
      </c>
      <c r="W1476" s="111">
        <f t="shared" si="713"/>
        <v>133.89097935909308</v>
      </c>
      <c r="X1476" s="115">
        <v>0.90636132884829712</v>
      </c>
      <c r="Y1476" s="38">
        <v>0.73801060970633348</v>
      </c>
      <c r="Z1476" s="38">
        <v>1.5268032147053365</v>
      </c>
      <c r="AA1476" s="38"/>
      <c r="AB1476" s="6">
        <v>1922</v>
      </c>
      <c r="AR1476" s="33">
        <f t="shared" si="717"/>
        <v>0</v>
      </c>
      <c r="AS1476" s="32">
        <f t="shared" si="718"/>
        <v>0</v>
      </c>
      <c r="AT1476" s="32">
        <f t="shared" si="719"/>
        <v>0</v>
      </c>
      <c r="AU1476" s="31">
        <f t="shared" si="720"/>
        <v>0</v>
      </c>
      <c r="AV1476" s="31">
        <f t="shared" si="721"/>
        <v>0</v>
      </c>
      <c r="AW1476" s="36">
        <f t="shared" si="722"/>
        <v>0</v>
      </c>
      <c r="AX1476">
        <v>0.90867363084272568</v>
      </c>
      <c r="AY1476">
        <v>0.73801060970633348</v>
      </c>
      <c r="BB1476" s="6">
        <v>1922</v>
      </c>
      <c r="BR1476" s="33">
        <f t="shared" si="714"/>
        <v>0</v>
      </c>
      <c r="BS1476" s="32">
        <f t="shared" si="715"/>
        <v>0</v>
      </c>
      <c r="BT1476" s="32">
        <f t="shared" si="716"/>
        <v>0</v>
      </c>
      <c r="BU1476" s="31">
        <f t="shared" si="703"/>
        <v>0</v>
      </c>
      <c r="BV1476" s="31">
        <f t="shared" si="704"/>
        <v>0</v>
      </c>
      <c r="BW1476" s="36">
        <f t="shared" si="705"/>
        <v>0</v>
      </c>
    </row>
    <row r="1477" spans="2:75" ht="15" customHeight="1">
      <c r="B1477" s="6">
        <v>1923</v>
      </c>
      <c r="C1477">
        <v>2801</v>
      </c>
      <c r="D1477" s="72">
        <f t="shared" si="724"/>
        <v>420.77159440081937</v>
      </c>
      <c r="E1477" s="72">
        <f t="shared" si="724"/>
        <v>52.596449300102421</v>
      </c>
      <c r="F1477" s="72">
        <f t="shared" si="724"/>
        <v>112.84329122567429</v>
      </c>
      <c r="G1477" s="72">
        <f t="shared" si="724"/>
        <v>129.10037555479687</v>
      </c>
      <c r="H1477" s="72">
        <f t="shared" si="724"/>
        <v>795.64083304882217</v>
      </c>
      <c r="I1477" s="72">
        <f t="shared" si="724"/>
        <v>152.05155343120518</v>
      </c>
      <c r="J1477" s="72">
        <f t="shared" si="724"/>
        <v>97.542505974735406</v>
      </c>
      <c r="K1477" s="72">
        <f t="shared" si="724"/>
        <v>200.8228064185729</v>
      </c>
      <c r="L1477" s="72">
        <f t="shared" si="724"/>
        <v>372.95664049163537</v>
      </c>
      <c r="M1477" s="72">
        <f t="shared" si="724"/>
        <v>154.92045066575622</v>
      </c>
      <c r="N1477" s="72">
        <f t="shared" si="724"/>
        <v>210.38579720040968</v>
      </c>
      <c r="O1477" s="72">
        <f t="shared" si="724"/>
        <v>65.028337316490266</v>
      </c>
      <c r="P1477" s="72">
        <f t="shared" si="724"/>
        <v>36.339364970979858</v>
      </c>
      <c r="Q1477" s="92">
        <f t="shared" ref="Q1477:Q1485" si="725">SUM(D1477:P1477)</f>
        <v>2801</v>
      </c>
      <c r="R1477" s="33">
        <f t="shared" si="708"/>
        <v>1876.8153251502176</v>
      </c>
      <c r="S1477" s="32">
        <f t="shared" si="709"/>
        <v>381.86711117761456</v>
      </c>
      <c r="T1477" s="32">
        <f t="shared" si="710"/>
        <v>155.17320543726697</v>
      </c>
      <c r="U1477" s="31">
        <f t="shared" si="711"/>
        <v>924.18467484978237</v>
      </c>
      <c r="V1477" s="31">
        <f t="shared" si="712"/>
        <v>38.904483223204807</v>
      </c>
      <c r="W1477" s="36">
        <f t="shared" si="713"/>
        <v>55.212591763142711</v>
      </c>
      <c r="X1477" s="46">
        <v>0.90754013878098172</v>
      </c>
      <c r="Y1477">
        <v>0.73756502341007268</v>
      </c>
      <c r="Z1477" s="38">
        <v>1.320771013332976</v>
      </c>
      <c r="AB1477" s="6">
        <v>1923</v>
      </c>
      <c r="AR1477" s="33">
        <f t="shared" si="717"/>
        <v>0</v>
      </c>
      <c r="AS1477" s="32">
        <f t="shared" si="718"/>
        <v>0</v>
      </c>
      <c r="AT1477" s="32">
        <f t="shared" si="719"/>
        <v>0</v>
      </c>
      <c r="AU1477" s="31">
        <f t="shared" si="720"/>
        <v>0</v>
      </c>
      <c r="AV1477" s="31">
        <f t="shared" si="721"/>
        <v>0</v>
      </c>
      <c r="AW1477" s="36">
        <f t="shared" si="722"/>
        <v>0</v>
      </c>
      <c r="AX1477">
        <v>0.90906403183454554</v>
      </c>
      <c r="AY1477">
        <v>0.73756502341007268</v>
      </c>
      <c r="BB1477" s="6">
        <v>1923</v>
      </c>
      <c r="BR1477" s="33">
        <f t="shared" si="714"/>
        <v>0</v>
      </c>
      <c r="BS1477" s="32">
        <f t="shared" si="715"/>
        <v>0</v>
      </c>
      <c r="BT1477" s="32">
        <f t="shared" si="716"/>
        <v>0</v>
      </c>
      <c r="BU1477" s="31">
        <f t="shared" si="703"/>
        <v>0</v>
      </c>
      <c r="BV1477" s="31">
        <f t="shared" si="704"/>
        <v>0</v>
      </c>
      <c r="BW1477" s="36">
        <f t="shared" si="705"/>
        <v>0</v>
      </c>
    </row>
    <row r="1478" spans="2:75" ht="15" customHeight="1">
      <c r="B1478" s="6">
        <v>1924</v>
      </c>
      <c r="C1478">
        <v>3203</v>
      </c>
      <c r="D1478" s="72">
        <f t="shared" si="724"/>
        <v>481.16080573574601</v>
      </c>
      <c r="E1478" s="72">
        <f t="shared" si="724"/>
        <v>60.145100716968251</v>
      </c>
      <c r="F1478" s="72">
        <f t="shared" si="724"/>
        <v>129.03857972004096</v>
      </c>
      <c r="G1478" s="72">
        <f t="shared" si="724"/>
        <v>147.62888357801296</v>
      </c>
      <c r="H1478" s="72">
        <f t="shared" si="724"/>
        <v>909.83134175486509</v>
      </c>
      <c r="I1478" s="72">
        <f t="shared" si="724"/>
        <v>173.87401843632639</v>
      </c>
      <c r="J1478" s="72">
        <f t="shared" si="724"/>
        <v>111.54182314783202</v>
      </c>
      <c r="K1478" s="72">
        <f t="shared" si="724"/>
        <v>229.6449300102424</v>
      </c>
      <c r="L1478" s="72">
        <f t="shared" si="724"/>
        <v>426.48344144759301</v>
      </c>
      <c r="M1478" s="72">
        <f t="shared" si="724"/>
        <v>177.15466029361556</v>
      </c>
      <c r="N1478" s="72">
        <f t="shared" si="724"/>
        <v>240.580402867873</v>
      </c>
      <c r="O1478" s="72">
        <f t="shared" si="724"/>
        <v>74.361215431888013</v>
      </c>
      <c r="P1478" s="72">
        <f t="shared" si="724"/>
        <v>41.554796858996248</v>
      </c>
      <c r="Q1478" s="92">
        <f t="shared" si="725"/>
        <v>3203</v>
      </c>
      <c r="R1478" s="33">
        <f t="shared" si="708"/>
        <v>2147.1102206733021</v>
      </c>
      <c r="S1478" s="32">
        <f t="shared" si="709"/>
        <v>436.72533623651071</v>
      </c>
      <c r="T1478" s="32">
        <f t="shared" si="710"/>
        <v>178.32513708274564</v>
      </c>
      <c r="U1478" s="31">
        <f t="shared" si="711"/>
        <v>1055.8897793266979</v>
      </c>
      <c r="V1478" s="31">
        <f t="shared" si="712"/>
        <v>44.435469499235296</v>
      </c>
      <c r="W1478" s="36">
        <f t="shared" si="713"/>
        <v>62.255265785127364</v>
      </c>
      <c r="X1478" s="46">
        <v>0.9076494407492548</v>
      </c>
      <c r="Y1478">
        <v>0.74122885720114939</v>
      </c>
      <c r="Z1478" s="38">
        <v>1.2710060528591232</v>
      </c>
      <c r="AB1478" s="6">
        <v>1924</v>
      </c>
      <c r="AR1478" s="33">
        <f t="shared" si="717"/>
        <v>0</v>
      </c>
      <c r="AS1478" s="32">
        <f t="shared" si="718"/>
        <v>0</v>
      </c>
      <c r="AT1478" s="32">
        <f t="shared" si="719"/>
        <v>0</v>
      </c>
      <c r="AU1478" s="31">
        <f t="shared" si="720"/>
        <v>0</v>
      </c>
      <c r="AV1478" s="31">
        <f t="shared" si="721"/>
        <v>0</v>
      </c>
      <c r="AW1478" s="36">
        <f t="shared" si="722"/>
        <v>0</v>
      </c>
      <c r="AX1478">
        <v>0.91013912387920504</v>
      </c>
      <c r="AY1478">
        <v>0.74122885720114939</v>
      </c>
      <c r="BB1478" s="6">
        <v>1924</v>
      </c>
      <c r="BR1478" s="33">
        <f t="shared" si="714"/>
        <v>0</v>
      </c>
      <c r="BS1478" s="32">
        <f t="shared" si="715"/>
        <v>0</v>
      </c>
      <c r="BT1478" s="32">
        <f t="shared" si="716"/>
        <v>0</v>
      </c>
      <c r="BU1478" s="31">
        <f t="shared" si="703"/>
        <v>0</v>
      </c>
      <c r="BV1478" s="31">
        <f t="shared" si="704"/>
        <v>0</v>
      </c>
      <c r="BW1478" s="36">
        <f t="shared" si="705"/>
        <v>0</v>
      </c>
    </row>
    <row r="1479" spans="2:75" ht="15" customHeight="1">
      <c r="B1479" s="6">
        <v>1925</v>
      </c>
      <c r="C1479">
        <v>2847</v>
      </c>
      <c r="D1479" s="72">
        <f t="shared" si="724"/>
        <v>427.68180266302494</v>
      </c>
      <c r="E1479" s="72">
        <f t="shared" si="724"/>
        <v>53.460225332878117</v>
      </c>
      <c r="F1479" s="72">
        <f t="shared" si="724"/>
        <v>114.6964834414476</v>
      </c>
      <c r="G1479" s="72">
        <f t="shared" si="724"/>
        <v>131.22055308979174</v>
      </c>
      <c r="H1479" s="72">
        <f t="shared" si="724"/>
        <v>808.7074086719017</v>
      </c>
      <c r="I1479" s="72">
        <f t="shared" si="724"/>
        <v>154.54865141686582</v>
      </c>
      <c r="J1479" s="72">
        <f t="shared" si="724"/>
        <v>99.144417890064872</v>
      </c>
      <c r="K1479" s="72">
        <f t="shared" si="724"/>
        <v>204.12086036189825</v>
      </c>
      <c r="L1479" s="72">
        <f t="shared" si="724"/>
        <v>379.08159781495391</v>
      </c>
      <c r="M1479" s="72">
        <f t="shared" si="724"/>
        <v>157.46466370775008</v>
      </c>
      <c r="N1479" s="72">
        <f t="shared" si="724"/>
        <v>213.84090133151247</v>
      </c>
      <c r="O1479" s="72">
        <f t="shared" si="724"/>
        <v>66.096278593376582</v>
      </c>
      <c r="P1479" s="72">
        <f t="shared" si="724"/>
        <v>36.936155684533972</v>
      </c>
      <c r="Q1479" s="92">
        <f t="shared" si="725"/>
        <v>2847</v>
      </c>
      <c r="R1479" s="33">
        <f t="shared" si="708"/>
        <v>1908.3676669881511</v>
      </c>
      <c r="S1479" s="32">
        <f t="shared" si="709"/>
        <v>388.54056507465259</v>
      </c>
      <c r="T1479" s="32">
        <f t="shared" si="710"/>
        <v>158.04936207054885</v>
      </c>
      <c r="U1479" s="31">
        <f t="shared" si="711"/>
        <v>938.63233301184891</v>
      </c>
      <c r="V1479" s="31">
        <f t="shared" si="712"/>
        <v>39.141237588372348</v>
      </c>
      <c r="W1479" s="36">
        <f t="shared" si="713"/>
        <v>55.791539260963617</v>
      </c>
      <c r="X1479" s="46">
        <v>0.90848046995534171</v>
      </c>
      <c r="Y1479">
        <v>0.73909790450017177</v>
      </c>
      <c r="Z1479" s="38">
        <v>1.3019376458206051</v>
      </c>
      <c r="AB1479" s="6">
        <v>1925</v>
      </c>
      <c r="AR1479" s="33">
        <f t="shared" si="717"/>
        <v>0</v>
      </c>
      <c r="AS1479" s="32">
        <f t="shared" si="718"/>
        <v>0</v>
      </c>
      <c r="AT1479" s="32">
        <f t="shared" si="719"/>
        <v>0</v>
      </c>
      <c r="AU1479" s="31">
        <f t="shared" si="720"/>
        <v>0</v>
      </c>
      <c r="AV1479" s="31">
        <f t="shared" si="721"/>
        <v>0</v>
      </c>
      <c r="AW1479" s="36">
        <f t="shared" si="722"/>
        <v>0</v>
      </c>
      <c r="AX1479">
        <v>0.91053676311548615</v>
      </c>
      <c r="AY1479">
        <v>0.73909790450017177</v>
      </c>
      <c r="BB1479" s="6">
        <v>1925</v>
      </c>
      <c r="BR1479" s="33">
        <f t="shared" si="714"/>
        <v>0</v>
      </c>
      <c r="BS1479" s="32">
        <f t="shared" si="715"/>
        <v>0</v>
      </c>
      <c r="BT1479" s="32">
        <f t="shared" si="716"/>
        <v>0</v>
      </c>
      <c r="BU1479" s="31">
        <f t="shared" si="703"/>
        <v>0</v>
      </c>
      <c r="BV1479" s="31">
        <f t="shared" si="704"/>
        <v>0</v>
      </c>
      <c r="BW1479" s="36">
        <f t="shared" si="705"/>
        <v>0</v>
      </c>
    </row>
    <row r="1480" spans="2:75" ht="15" customHeight="1">
      <c r="B1480" s="6">
        <v>1926</v>
      </c>
      <c r="C1480">
        <v>2295</v>
      </c>
      <c r="D1480" s="72">
        <f t="shared" si="724"/>
        <v>344.75930351655853</v>
      </c>
      <c r="E1480" s="72">
        <f t="shared" si="724"/>
        <v>43.094912939569817</v>
      </c>
      <c r="F1480" s="72">
        <f t="shared" si="724"/>
        <v>92.458176852167981</v>
      </c>
      <c r="G1480" s="72">
        <f t="shared" si="724"/>
        <v>105.77842266985319</v>
      </c>
      <c r="H1480" s="72">
        <f t="shared" si="724"/>
        <v>651.90850119494712</v>
      </c>
      <c r="I1480" s="72">
        <f t="shared" si="724"/>
        <v>124.5834755889382</v>
      </c>
      <c r="J1480" s="72">
        <f t="shared" si="724"/>
        <v>79.9214749061113</v>
      </c>
      <c r="K1480" s="72">
        <f t="shared" si="724"/>
        <v>164.54421304199386</v>
      </c>
      <c r="L1480" s="72">
        <f t="shared" si="724"/>
        <v>305.58210993513143</v>
      </c>
      <c r="M1480" s="72">
        <f t="shared" si="724"/>
        <v>126.93410720382383</v>
      </c>
      <c r="N1480" s="72">
        <f t="shared" si="724"/>
        <v>172.37965175827927</v>
      </c>
      <c r="O1480" s="72">
        <f t="shared" si="724"/>
        <v>53.280983270740869</v>
      </c>
      <c r="P1480" s="72">
        <f t="shared" si="724"/>
        <v>29.774667121884601</v>
      </c>
      <c r="Q1480" s="92">
        <f t="shared" si="725"/>
        <v>2295</v>
      </c>
      <c r="R1480" s="33">
        <f t="shared" si="708"/>
        <v>1538.297611342266</v>
      </c>
      <c r="S1480" s="32">
        <f t="shared" si="709"/>
        <v>313.19055909232651</v>
      </c>
      <c r="T1480" s="32">
        <f t="shared" si="710"/>
        <v>127.36208809835166</v>
      </c>
      <c r="U1480" s="31">
        <f t="shared" si="711"/>
        <v>756.70238865773399</v>
      </c>
      <c r="V1480" s="31">
        <f t="shared" si="712"/>
        <v>31.568744424232023</v>
      </c>
      <c r="W1480" s="36">
        <f t="shared" si="713"/>
        <v>45.017563659927603</v>
      </c>
      <c r="X1480" s="46">
        <v>0.9084325089932902</v>
      </c>
      <c r="Y1480">
        <v>0.73884641719166577</v>
      </c>
      <c r="Z1480" s="38">
        <v>1.1329959055579617</v>
      </c>
      <c r="AB1480" s="6">
        <v>1926</v>
      </c>
      <c r="AR1480" s="33">
        <f t="shared" si="717"/>
        <v>0</v>
      </c>
      <c r="AS1480" s="32">
        <f t="shared" si="718"/>
        <v>0</v>
      </c>
      <c r="AT1480" s="32">
        <f t="shared" si="719"/>
        <v>0</v>
      </c>
      <c r="AU1480" s="31">
        <f t="shared" si="720"/>
        <v>0</v>
      </c>
      <c r="AV1480" s="31">
        <f t="shared" si="721"/>
        <v>0</v>
      </c>
      <c r="AW1480" s="36">
        <f t="shared" si="722"/>
        <v>0</v>
      </c>
      <c r="AX1480">
        <v>0.91158456071545435</v>
      </c>
      <c r="AY1480">
        <v>0.73884641719166577</v>
      </c>
      <c r="BB1480" s="6">
        <v>1926</v>
      </c>
      <c r="BR1480" s="33">
        <f t="shared" si="714"/>
        <v>0</v>
      </c>
      <c r="BS1480" s="32">
        <f t="shared" si="715"/>
        <v>0</v>
      </c>
      <c r="BT1480" s="32">
        <f t="shared" si="716"/>
        <v>0</v>
      </c>
      <c r="BU1480" s="31">
        <f t="shared" si="703"/>
        <v>0</v>
      </c>
      <c r="BV1480" s="31">
        <f t="shared" si="704"/>
        <v>0</v>
      </c>
      <c r="BW1480" s="36">
        <f t="shared" si="705"/>
        <v>0</v>
      </c>
    </row>
    <row r="1481" spans="2:75" ht="15" customHeight="1">
      <c r="B1481" s="6">
        <v>1927</v>
      </c>
      <c r="C1481">
        <v>2929</v>
      </c>
      <c r="D1481">
        <v>440</v>
      </c>
      <c r="E1481">
        <v>55</v>
      </c>
      <c r="F1481">
        <v>118</v>
      </c>
      <c r="G1481">
        <v>135</v>
      </c>
      <c r="H1481">
        <v>832</v>
      </c>
      <c r="I1481">
        <v>159</v>
      </c>
      <c r="J1481">
        <v>102</v>
      </c>
      <c r="K1481">
        <v>210</v>
      </c>
      <c r="L1481">
        <v>390</v>
      </c>
      <c r="M1481">
        <v>162</v>
      </c>
      <c r="N1481">
        <v>220</v>
      </c>
      <c r="O1481">
        <v>68</v>
      </c>
      <c r="P1481">
        <v>38</v>
      </c>
      <c r="Q1481" s="92">
        <f t="shared" si="725"/>
        <v>2929</v>
      </c>
      <c r="R1481" s="33">
        <f t="shared" si="708"/>
        <v>1963.4032720322614</v>
      </c>
      <c r="S1481" s="32">
        <f t="shared" si="709"/>
        <v>399.79864793854171</v>
      </c>
      <c r="T1481" s="32">
        <f t="shared" si="710"/>
        <v>162.60462409371956</v>
      </c>
      <c r="U1481" s="31">
        <f t="shared" si="711"/>
        <v>965.59672796773862</v>
      </c>
      <c r="V1481" s="31">
        <f t="shared" si="712"/>
        <v>40.201352061458294</v>
      </c>
      <c r="W1481" s="36">
        <f t="shared" si="713"/>
        <v>57.395375906280435</v>
      </c>
      <c r="X1481" s="46">
        <v>0.90863329076941302</v>
      </c>
      <c r="Y1481">
        <v>0.73911192769872525</v>
      </c>
      <c r="Z1481" s="38">
        <v>1.3001329483836557</v>
      </c>
      <c r="AB1481" s="6">
        <v>1927</v>
      </c>
      <c r="AR1481" s="33">
        <f t="shared" si="717"/>
        <v>0</v>
      </c>
      <c r="AS1481" s="32">
        <f t="shared" si="718"/>
        <v>0</v>
      </c>
      <c r="AT1481" s="32">
        <f t="shared" si="719"/>
        <v>0</v>
      </c>
      <c r="AU1481" s="31">
        <f t="shared" si="720"/>
        <v>0</v>
      </c>
      <c r="AV1481" s="31">
        <f t="shared" si="721"/>
        <v>0</v>
      </c>
      <c r="AW1481" s="36">
        <f t="shared" si="722"/>
        <v>0</v>
      </c>
      <c r="AX1481">
        <v>0.91248690371625896</v>
      </c>
      <c r="AY1481">
        <v>0.73911192769872525</v>
      </c>
      <c r="BB1481" s="6">
        <v>1927</v>
      </c>
      <c r="BR1481" s="33">
        <f t="shared" si="714"/>
        <v>0</v>
      </c>
      <c r="BS1481" s="32">
        <f t="shared" si="715"/>
        <v>0</v>
      </c>
      <c r="BT1481" s="32">
        <f t="shared" si="716"/>
        <v>0</v>
      </c>
      <c r="BU1481" s="31">
        <f t="shared" si="703"/>
        <v>0</v>
      </c>
      <c r="BV1481" s="31">
        <f t="shared" si="704"/>
        <v>0</v>
      </c>
      <c r="BW1481" s="36">
        <f t="shared" si="705"/>
        <v>0</v>
      </c>
    </row>
    <row r="1482" spans="2:75" ht="15" customHeight="1">
      <c r="B1482" s="6">
        <v>1928</v>
      </c>
      <c r="C1482">
        <v>3544</v>
      </c>
      <c r="D1482">
        <v>335</v>
      </c>
      <c r="E1482">
        <v>62</v>
      </c>
      <c r="F1482">
        <v>154</v>
      </c>
      <c r="G1482">
        <v>143</v>
      </c>
      <c r="H1482">
        <v>688</v>
      </c>
      <c r="I1482">
        <v>290</v>
      </c>
      <c r="J1482">
        <v>126</v>
      </c>
      <c r="K1482">
        <v>252</v>
      </c>
      <c r="L1482">
        <v>721</v>
      </c>
      <c r="M1482">
        <v>145</v>
      </c>
      <c r="N1482">
        <v>541</v>
      </c>
      <c r="O1482">
        <v>41</v>
      </c>
      <c r="P1482">
        <v>46</v>
      </c>
      <c r="Q1482" s="92">
        <f t="shared" si="725"/>
        <v>3544</v>
      </c>
      <c r="R1482" s="33">
        <f t="shared" si="708"/>
        <v>2166.5599531170747</v>
      </c>
      <c r="S1482" s="32">
        <f t="shared" si="709"/>
        <v>304.4056663323131</v>
      </c>
      <c r="T1482" s="32">
        <f t="shared" si="710"/>
        <v>399.15428678476178</v>
      </c>
      <c r="U1482" s="31">
        <f t="shared" si="711"/>
        <v>1377.4400468829253</v>
      </c>
      <c r="V1482" s="31">
        <f t="shared" si="712"/>
        <v>30.594333667686897</v>
      </c>
      <c r="W1482" s="36">
        <f t="shared" si="713"/>
        <v>141.84571321523822</v>
      </c>
      <c r="X1482" s="46">
        <v>0.90867363084272568</v>
      </c>
      <c r="Y1482">
        <v>0.73780829350233235</v>
      </c>
      <c r="Z1482" s="38">
        <v>1.2631916595978265</v>
      </c>
      <c r="AB1482" s="6">
        <v>1928</v>
      </c>
      <c r="AR1482" s="33">
        <f t="shared" si="717"/>
        <v>0</v>
      </c>
      <c r="AS1482" s="32">
        <f t="shared" si="718"/>
        <v>0</v>
      </c>
      <c r="AT1482" s="32">
        <f t="shared" si="719"/>
        <v>0</v>
      </c>
      <c r="AU1482" s="31">
        <f t="shared" si="720"/>
        <v>0</v>
      </c>
      <c r="AV1482" s="31">
        <f t="shared" si="721"/>
        <v>0</v>
      </c>
      <c r="AW1482" s="36">
        <f t="shared" si="722"/>
        <v>0</v>
      </c>
      <c r="AX1482">
        <v>0.91360969333184983</v>
      </c>
      <c r="AY1482">
        <v>0.73780829350233235</v>
      </c>
      <c r="BB1482" s="6">
        <v>1928</v>
      </c>
      <c r="BR1482" s="33">
        <f t="shared" si="714"/>
        <v>0</v>
      </c>
      <c r="BS1482" s="32">
        <f t="shared" si="715"/>
        <v>0</v>
      </c>
      <c r="BT1482" s="32">
        <f t="shared" si="716"/>
        <v>0</v>
      </c>
      <c r="BU1482" s="31">
        <f t="shared" si="703"/>
        <v>0</v>
      </c>
      <c r="BV1482" s="31">
        <f t="shared" si="704"/>
        <v>0</v>
      </c>
      <c r="BW1482" s="36">
        <f t="shared" si="705"/>
        <v>0</v>
      </c>
    </row>
    <row r="1483" spans="2:75" ht="15" customHeight="1">
      <c r="B1483" s="6">
        <v>1929</v>
      </c>
      <c r="C1483">
        <v>2987</v>
      </c>
      <c r="D1483">
        <v>346</v>
      </c>
      <c r="E1483">
        <v>54</v>
      </c>
      <c r="F1483">
        <v>135</v>
      </c>
      <c r="G1483">
        <v>149</v>
      </c>
      <c r="H1483">
        <v>424</v>
      </c>
      <c r="I1483">
        <v>212</v>
      </c>
      <c r="J1483">
        <v>158</v>
      </c>
      <c r="K1483">
        <v>249</v>
      </c>
      <c r="L1483">
        <v>662</v>
      </c>
      <c r="M1483">
        <v>181</v>
      </c>
      <c r="N1483">
        <v>293</v>
      </c>
      <c r="O1483">
        <v>86</v>
      </c>
      <c r="P1483">
        <v>38</v>
      </c>
      <c r="Q1483" s="92">
        <f t="shared" si="725"/>
        <v>2987</v>
      </c>
      <c r="R1483" s="33">
        <f t="shared" si="708"/>
        <v>1662.213732333149</v>
      </c>
      <c r="S1483" s="32">
        <f t="shared" si="709"/>
        <v>314.53615501475275</v>
      </c>
      <c r="T1483" s="32">
        <f t="shared" si="710"/>
        <v>215.67757731839632</v>
      </c>
      <c r="U1483" s="31">
        <f t="shared" si="711"/>
        <v>1324.786267666851</v>
      </c>
      <c r="V1483" s="31">
        <f t="shared" si="712"/>
        <v>31.463844985247249</v>
      </c>
      <c r="W1483" s="36">
        <f t="shared" si="713"/>
        <v>77.322422681603683</v>
      </c>
      <c r="X1483" s="46">
        <v>0.90906403183454554</v>
      </c>
      <c r="Y1483">
        <v>0.73610094647916835</v>
      </c>
      <c r="Z1483" s="38">
        <v>1.2875358503503007</v>
      </c>
      <c r="AB1483" s="6">
        <v>1929</v>
      </c>
      <c r="AR1483" s="33">
        <f t="shared" si="717"/>
        <v>0</v>
      </c>
      <c r="AS1483" s="32">
        <f t="shared" si="718"/>
        <v>0</v>
      </c>
      <c r="AT1483" s="32">
        <f t="shared" si="719"/>
        <v>0</v>
      </c>
      <c r="AU1483" s="31">
        <f t="shared" si="720"/>
        <v>0</v>
      </c>
      <c r="AV1483" s="31">
        <f t="shared" si="721"/>
        <v>0</v>
      </c>
      <c r="AW1483" s="36">
        <f t="shared" si="722"/>
        <v>0</v>
      </c>
      <c r="AX1483">
        <v>0.9155792050442596</v>
      </c>
      <c r="AY1483">
        <v>0.73610094647916835</v>
      </c>
      <c r="BB1483" s="6">
        <v>1929</v>
      </c>
      <c r="BR1483" s="33">
        <f t="shared" si="714"/>
        <v>0</v>
      </c>
      <c r="BS1483" s="32">
        <f t="shared" si="715"/>
        <v>0</v>
      </c>
      <c r="BT1483" s="32">
        <f t="shared" si="716"/>
        <v>0</v>
      </c>
      <c r="BU1483" s="31">
        <f t="shared" si="703"/>
        <v>0</v>
      </c>
      <c r="BV1483" s="31">
        <f t="shared" si="704"/>
        <v>0</v>
      </c>
      <c r="BW1483" s="36">
        <f t="shared" si="705"/>
        <v>0</v>
      </c>
    </row>
    <row r="1484" spans="2:75" ht="15" customHeight="1">
      <c r="B1484" s="6">
        <v>1930</v>
      </c>
      <c r="C1484">
        <v>2925</v>
      </c>
      <c r="D1484">
        <v>304</v>
      </c>
      <c r="E1484">
        <v>56</v>
      </c>
      <c r="F1484">
        <v>91</v>
      </c>
      <c r="G1484">
        <v>116</v>
      </c>
      <c r="H1484">
        <v>455</v>
      </c>
      <c r="I1484">
        <v>228</v>
      </c>
      <c r="J1484">
        <v>123</v>
      </c>
      <c r="K1484">
        <v>195</v>
      </c>
      <c r="L1484">
        <v>651</v>
      </c>
      <c r="M1484">
        <v>137</v>
      </c>
      <c r="N1484">
        <v>431</v>
      </c>
      <c r="O1484">
        <v>89</v>
      </c>
      <c r="P1484">
        <v>49</v>
      </c>
      <c r="Q1484" s="92">
        <f t="shared" si="725"/>
        <v>2925</v>
      </c>
      <c r="R1484" s="33">
        <f t="shared" si="708"/>
        <v>1661.1149298898213</v>
      </c>
      <c r="S1484" s="32">
        <f t="shared" si="709"/>
        <v>276.68229365927834</v>
      </c>
      <c r="T1484" s="32">
        <f t="shared" si="710"/>
        <v>315.43263623054281</v>
      </c>
      <c r="U1484" s="31">
        <f t="shared" si="711"/>
        <v>1263.8850701101787</v>
      </c>
      <c r="V1484" s="31">
        <f t="shared" si="712"/>
        <v>27.317706340721656</v>
      </c>
      <c r="W1484" s="36">
        <f t="shared" si="713"/>
        <v>115.56736376945719</v>
      </c>
      <c r="X1484" s="46">
        <v>0.91013912387920504</v>
      </c>
      <c r="Y1484">
        <v>0.73186226503606222</v>
      </c>
      <c r="Z1484" s="38">
        <v>1.2354000853908533</v>
      </c>
      <c r="AB1484" s="6">
        <v>1930</v>
      </c>
      <c r="AR1484" s="33">
        <f t="shared" si="717"/>
        <v>0</v>
      </c>
      <c r="AS1484" s="32">
        <f t="shared" si="718"/>
        <v>0</v>
      </c>
      <c r="AT1484" s="32">
        <f t="shared" si="719"/>
        <v>0</v>
      </c>
      <c r="AU1484" s="31">
        <f t="shared" si="720"/>
        <v>0</v>
      </c>
      <c r="AV1484" s="31">
        <f t="shared" si="721"/>
        <v>0</v>
      </c>
      <c r="AW1484" s="36">
        <f t="shared" si="722"/>
        <v>0</v>
      </c>
      <c r="AX1484">
        <v>0.91787527057688512</v>
      </c>
      <c r="AY1484">
        <v>0.73186226503606222</v>
      </c>
      <c r="BB1484" s="6">
        <v>1930</v>
      </c>
      <c r="BR1484" s="33">
        <f t="shared" si="714"/>
        <v>0</v>
      </c>
      <c r="BS1484" s="32">
        <f t="shared" si="715"/>
        <v>0</v>
      </c>
      <c r="BT1484" s="32">
        <f t="shared" si="716"/>
        <v>0</v>
      </c>
      <c r="BU1484" s="31">
        <f t="shared" si="703"/>
        <v>0</v>
      </c>
      <c r="BV1484" s="31">
        <f t="shared" si="704"/>
        <v>0</v>
      </c>
      <c r="BW1484" s="36">
        <f t="shared" si="705"/>
        <v>0</v>
      </c>
    </row>
    <row r="1485" spans="2:75" ht="15" customHeight="1">
      <c r="B1485" s="6">
        <v>1931</v>
      </c>
      <c r="C1485">
        <v>2693</v>
      </c>
      <c r="D1485">
        <v>322</v>
      </c>
      <c r="E1485">
        <v>82</v>
      </c>
      <c r="F1485">
        <v>85</v>
      </c>
      <c r="G1485">
        <v>144</v>
      </c>
      <c r="H1485">
        <v>203</v>
      </c>
      <c r="I1485">
        <v>159</v>
      </c>
      <c r="J1485">
        <v>153</v>
      </c>
      <c r="K1485">
        <v>243</v>
      </c>
      <c r="L1485">
        <v>585</v>
      </c>
      <c r="M1485">
        <v>161</v>
      </c>
      <c r="N1485">
        <v>421</v>
      </c>
      <c r="O1485">
        <v>98</v>
      </c>
      <c r="P1485">
        <v>37</v>
      </c>
      <c r="Q1485" s="92">
        <f t="shared" si="725"/>
        <v>2693</v>
      </c>
      <c r="R1485" s="33">
        <f t="shared" si="708"/>
        <v>1426.3643859360993</v>
      </c>
      <c r="S1485" s="32">
        <f t="shared" si="709"/>
        <v>293.19283772318653</v>
      </c>
      <c r="T1485" s="32">
        <f t="shared" si="710"/>
        <v>307.1715482129128</v>
      </c>
      <c r="U1485" s="31">
        <f t="shared" si="711"/>
        <v>1266.6356140639007</v>
      </c>
      <c r="V1485" s="31">
        <f t="shared" si="712"/>
        <v>28.807162276813472</v>
      </c>
      <c r="W1485" s="36">
        <f t="shared" si="713"/>
        <v>113.8284517870872</v>
      </c>
      <c r="X1485" s="46">
        <v>0.91053676311548615</v>
      </c>
      <c r="Y1485">
        <v>0.72962362995941288</v>
      </c>
      <c r="Z1485" s="38">
        <v>1.0334601721723666</v>
      </c>
      <c r="AB1485" s="6">
        <v>1931</v>
      </c>
      <c r="AR1485" s="33">
        <f t="shared" si="717"/>
        <v>0</v>
      </c>
      <c r="AS1485" s="32">
        <f t="shared" si="718"/>
        <v>0</v>
      </c>
      <c r="AT1485" s="32">
        <f t="shared" si="719"/>
        <v>0</v>
      </c>
      <c r="AU1485" s="31">
        <f t="shared" si="720"/>
        <v>0</v>
      </c>
      <c r="AV1485" s="31">
        <f t="shared" si="721"/>
        <v>0</v>
      </c>
      <c r="AW1485" s="36">
        <f t="shared" si="722"/>
        <v>0</v>
      </c>
      <c r="AX1485">
        <v>0.91825504630490407</v>
      </c>
      <c r="AY1485">
        <v>0.72962362995941288</v>
      </c>
      <c r="BB1485" s="6">
        <v>1931</v>
      </c>
      <c r="BR1485" s="33">
        <f t="shared" si="714"/>
        <v>0</v>
      </c>
      <c r="BS1485" s="32">
        <f t="shared" si="715"/>
        <v>0</v>
      </c>
      <c r="BT1485" s="32">
        <f t="shared" si="716"/>
        <v>0</v>
      </c>
      <c r="BU1485" s="31">
        <f t="shared" si="703"/>
        <v>0</v>
      </c>
      <c r="BV1485" s="31">
        <f t="shared" si="704"/>
        <v>0</v>
      </c>
      <c r="BW1485" s="36">
        <f t="shared" si="705"/>
        <v>0</v>
      </c>
    </row>
    <row r="1486" spans="2:75" ht="15" customHeight="1">
      <c r="B1486" s="6">
        <v>1932</v>
      </c>
      <c r="C1486">
        <v>2372</v>
      </c>
      <c r="D1486">
        <v>394</v>
      </c>
      <c r="E1486">
        <v>86</v>
      </c>
      <c r="F1486">
        <v>139</v>
      </c>
      <c r="G1486">
        <v>126</v>
      </c>
      <c r="H1486">
        <v>122</v>
      </c>
      <c r="I1486">
        <v>164</v>
      </c>
      <c r="J1486">
        <v>142</v>
      </c>
      <c r="K1486">
        <v>203</v>
      </c>
      <c r="L1486">
        <v>520</v>
      </c>
      <c r="M1486">
        <v>83</v>
      </c>
      <c r="N1486">
        <v>255</v>
      </c>
      <c r="O1486">
        <v>33</v>
      </c>
      <c r="P1486">
        <v>105</v>
      </c>
      <c r="Q1486" s="92">
        <f>SUM(D1486:P1486)</f>
        <v>2372</v>
      </c>
      <c r="R1486" s="33">
        <f t="shared" si="708"/>
        <v>1324.5873593529104</v>
      </c>
      <c r="S1486" s="32">
        <f t="shared" si="709"/>
        <v>359.164316921889</v>
      </c>
      <c r="T1486" s="32">
        <f t="shared" si="710"/>
        <v>186.42304243102154</v>
      </c>
      <c r="U1486" s="31">
        <f t="shared" si="711"/>
        <v>1047.4126406470896</v>
      </c>
      <c r="V1486" s="31">
        <f t="shared" si="712"/>
        <v>34.835683078111003</v>
      </c>
      <c r="W1486" s="36">
        <f t="shared" si="713"/>
        <v>68.576957568978457</v>
      </c>
      <c r="X1486" s="46">
        <v>0.91158456071545435</v>
      </c>
      <c r="Y1486">
        <v>0.73107075463145699</v>
      </c>
      <c r="Z1486" s="38">
        <v>0.918367094636798</v>
      </c>
      <c r="AB1486" s="6">
        <v>1932</v>
      </c>
      <c r="AR1486" s="33">
        <f t="shared" si="717"/>
        <v>0</v>
      </c>
      <c r="AS1486" s="32">
        <f t="shared" si="718"/>
        <v>0</v>
      </c>
      <c r="AT1486" s="32">
        <f t="shared" si="719"/>
        <v>0</v>
      </c>
      <c r="AU1486" s="31">
        <f t="shared" si="720"/>
        <v>0</v>
      </c>
      <c r="AV1486" s="31">
        <f t="shared" si="721"/>
        <v>0</v>
      </c>
      <c r="AW1486" s="36">
        <f t="shared" si="722"/>
        <v>0</v>
      </c>
      <c r="AX1486">
        <v>0.91885340974023955</v>
      </c>
      <c r="AY1486">
        <v>0.73107075463145699</v>
      </c>
      <c r="BB1486" s="6">
        <v>1932</v>
      </c>
      <c r="BR1486" s="33">
        <f t="shared" si="714"/>
        <v>0</v>
      </c>
      <c r="BS1486" s="32">
        <f t="shared" si="715"/>
        <v>0</v>
      </c>
      <c r="BT1486" s="32">
        <f t="shared" si="716"/>
        <v>0</v>
      </c>
      <c r="BU1486" s="31">
        <f t="shared" si="703"/>
        <v>0</v>
      </c>
      <c r="BV1486" s="31">
        <f t="shared" si="704"/>
        <v>0</v>
      </c>
      <c r="BW1486" s="36">
        <f t="shared" si="705"/>
        <v>0</v>
      </c>
    </row>
    <row r="1487" spans="2:75" ht="15" customHeight="1">
      <c r="B1487" s="6">
        <v>1933</v>
      </c>
      <c r="Q1487" s="89"/>
      <c r="R1487" s="33">
        <f t="shared" si="708"/>
        <v>0</v>
      </c>
      <c r="S1487" s="32">
        <f t="shared" si="709"/>
        <v>0</v>
      </c>
      <c r="T1487" s="32">
        <f t="shared" si="710"/>
        <v>0</v>
      </c>
      <c r="U1487" s="31">
        <f t="shared" si="711"/>
        <v>0</v>
      </c>
      <c r="V1487" s="31">
        <f t="shared" si="712"/>
        <v>0</v>
      </c>
      <c r="W1487" s="36">
        <f t="shared" si="713"/>
        <v>0</v>
      </c>
      <c r="X1487" s="46">
        <v>0.91248690371625896</v>
      </c>
      <c r="Y1487">
        <v>0.73027381951233372</v>
      </c>
      <c r="Z1487" s="38">
        <v>0.91838206847484538</v>
      </c>
      <c r="AB1487" s="6">
        <v>1933</v>
      </c>
      <c r="AR1487" s="33">
        <f t="shared" si="717"/>
        <v>0</v>
      </c>
      <c r="AS1487" s="32">
        <f t="shared" si="718"/>
        <v>0</v>
      </c>
      <c r="AT1487" s="32">
        <f t="shared" si="719"/>
        <v>0</v>
      </c>
      <c r="AU1487" s="31">
        <f t="shared" si="720"/>
        <v>0</v>
      </c>
      <c r="AV1487" s="31">
        <f t="shared" si="721"/>
        <v>0</v>
      </c>
      <c r="AW1487" s="36">
        <f t="shared" si="722"/>
        <v>0</v>
      </c>
      <c r="AX1487">
        <v>0.92024678645035807</v>
      </c>
      <c r="AY1487">
        <v>0.73027381951233372</v>
      </c>
      <c r="BB1487" s="6">
        <v>1933</v>
      </c>
      <c r="BR1487" s="33">
        <f t="shared" si="714"/>
        <v>0</v>
      </c>
      <c r="BS1487" s="32">
        <f t="shared" si="715"/>
        <v>0</v>
      </c>
      <c r="BT1487" s="32">
        <f t="shared" si="716"/>
        <v>0</v>
      </c>
      <c r="BU1487" s="31">
        <f t="shared" si="703"/>
        <v>0</v>
      </c>
      <c r="BV1487" s="31">
        <f t="shared" si="704"/>
        <v>0</v>
      </c>
      <c r="BW1487" s="36">
        <f t="shared" si="705"/>
        <v>0</v>
      </c>
    </row>
    <row r="1488" spans="2:75" ht="15" customHeight="1">
      <c r="B1488" s="6">
        <v>1934</v>
      </c>
      <c r="Q1488" s="89"/>
      <c r="R1488" s="33">
        <f t="shared" si="708"/>
        <v>0</v>
      </c>
      <c r="S1488" s="32">
        <f t="shared" si="709"/>
        <v>0</v>
      </c>
      <c r="T1488" s="32">
        <f t="shared" si="710"/>
        <v>0</v>
      </c>
      <c r="U1488" s="31">
        <f t="shared" si="711"/>
        <v>0</v>
      </c>
      <c r="V1488" s="31">
        <f t="shared" si="712"/>
        <v>0</v>
      </c>
      <c r="W1488" s="36">
        <f t="shared" si="713"/>
        <v>0</v>
      </c>
      <c r="X1488" s="46">
        <v>0.91360969333184983</v>
      </c>
      <c r="Y1488">
        <v>0.73223870478104003</v>
      </c>
      <c r="Z1488" s="38">
        <v>0.9400677156460554</v>
      </c>
      <c r="AB1488" s="6">
        <v>1934</v>
      </c>
      <c r="AR1488" s="33">
        <f t="shared" si="717"/>
        <v>0</v>
      </c>
      <c r="AS1488" s="32">
        <f t="shared" si="718"/>
        <v>0</v>
      </c>
      <c r="AT1488" s="32">
        <f t="shared" si="719"/>
        <v>0</v>
      </c>
      <c r="AU1488" s="31">
        <f t="shared" si="720"/>
        <v>0</v>
      </c>
      <c r="AV1488" s="31">
        <f t="shared" si="721"/>
        <v>0</v>
      </c>
      <c r="AW1488" s="36">
        <f t="shared" si="722"/>
        <v>0</v>
      </c>
      <c r="AX1488">
        <v>0.92577487454152618</v>
      </c>
      <c r="AY1488">
        <v>0.73223870478104003</v>
      </c>
      <c r="BB1488" s="6">
        <v>1934</v>
      </c>
      <c r="BR1488" s="33">
        <f t="shared" si="714"/>
        <v>0</v>
      </c>
      <c r="BS1488" s="32">
        <f t="shared" si="715"/>
        <v>0</v>
      </c>
      <c r="BT1488" s="32">
        <f t="shared" si="716"/>
        <v>0</v>
      </c>
      <c r="BU1488" s="31">
        <f t="shared" si="703"/>
        <v>0</v>
      </c>
      <c r="BV1488" s="31">
        <f t="shared" si="704"/>
        <v>0</v>
      </c>
      <c r="BW1488" s="36">
        <f t="shared" si="705"/>
        <v>0</v>
      </c>
    </row>
    <row r="1489" spans="2:75" ht="15" customHeight="1">
      <c r="B1489" s="6">
        <v>1935</v>
      </c>
      <c r="Q1489" s="89"/>
      <c r="R1489" s="33">
        <f t="shared" si="708"/>
        <v>0</v>
      </c>
      <c r="S1489" s="32">
        <f t="shared" si="709"/>
        <v>0</v>
      </c>
      <c r="T1489" s="32">
        <f t="shared" si="710"/>
        <v>0</v>
      </c>
      <c r="U1489" s="31">
        <f t="shared" si="711"/>
        <v>0</v>
      </c>
      <c r="V1489" s="31">
        <f t="shared" si="712"/>
        <v>0</v>
      </c>
      <c r="W1489" s="36">
        <f t="shared" si="713"/>
        <v>0</v>
      </c>
      <c r="X1489" s="46">
        <v>0.9155792050442596</v>
      </c>
      <c r="Y1489">
        <v>0.73329379602015754</v>
      </c>
      <c r="Z1489" s="38">
        <v>1</v>
      </c>
      <c r="AB1489" s="6">
        <v>1935</v>
      </c>
      <c r="AR1489" s="33">
        <f t="shared" si="717"/>
        <v>0</v>
      </c>
      <c r="AS1489" s="32">
        <f t="shared" si="718"/>
        <v>0</v>
      </c>
      <c r="AT1489" s="32">
        <f t="shared" si="719"/>
        <v>0</v>
      </c>
      <c r="AU1489" s="31">
        <f t="shared" si="720"/>
        <v>0</v>
      </c>
      <c r="AV1489" s="31">
        <f t="shared" si="721"/>
        <v>0</v>
      </c>
      <c r="AW1489" s="36">
        <f t="shared" si="722"/>
        <v>0</v>
      </c>
      <c r="AX1489">
        <v>9.2204797232920091E-2</v>
      </c>
      <c r="AY1489">
        <v>0.73329379602015754</v>
      </c>
      <c r="BB1489" s="6">
        <v>1935</v>
      </c>
      <c r="BR1489" s="33">
        <f t="shared" si="714"/>
        <v>0</v>
      </c>
      <c r="BS1489" s="32">
        <f t="shared" si="715"/>
        <v>0</v>
      </c>
      <c r="BT1489" s="32">
        <f t="shared" si="716"/>
        <v>0</v>
      </c>
      <c r="BU1489" s="31">
        <f t="shared" si="703"/>
        <v>0</v>
      </c>
      <c r="BV1489" s="31">
        <f t="shared" si="704"/>
        <v>0</v>
      </c>
      <c r="BW1489" s="36">
        <f t="shared" si="705"/>
        <v>0</v>
      </c>
    </row>
    <row r="1490" spans="2:75" ht="15" customHeight="1">
      <c r="B1490" s="6">
        <v>1936</v>
      </c>
      <c r="Q1490" s="89"/>
      <c r="R1490" s="33">
        <f t="shared" si="708"/>
        <v>0</v>
      </c>
      <c r="S1490" s="32">
        <f t="shared" si="709"/>
        <v>0</v>
      </c>
      <c r="T1490" s="32">
        <f t="shared" si="710"/>
        <v>0</v>
      </c>
      <c r="U1490" s="31">
        <f t="shared" si="711"/>
        <v>0</v>
      </c>
      <c r="V1490" s="31">
        <f t="shared" si="712"/>
        <v>0</v>
      </c>
      <c r="W1490" s="36">
        <f t="shared" si="713"/>
        <v>0</v>
      </c>
      <c r="X1490" s="46">
        <v>0.91787527057688512</v>
      </c>
      <c r="Y1490">
        <v>0.73381222977873495</v>
      </c>
      <c r="Z1490" s="38">
        <v>1.0386322320998254</v>
      </c>
      <c r="AB1490" s="6">
        <v>1936</v>
      </c>
      <c r="AR1490" s="33">
        <f t="shared" si="717"/>
        <v>0</v>
      </c>
      <c r="AS1490" s="32">
        <f t="shared" si="718"/>
        <v>0</v>
      </c>
      <c r="AT1490" s="32">
        <f t="shared" si="719"/>
        <v>0</v>
      </c>
      <c r="AU1490" s="31">
        <f t="shared" si="720"/>
        <v>0</v>
      </c>
      <c r="AV1490" s="31">
        <f t="shared" si="721"/>
        <v>0</v>
      </c>
      <c r="AW1490" s="36">
        <f t="shared" si="722"/>
        <v>0</v>
      </c>
      <c r="AX1490">
        <v>8.9472646302715536E-2</v>
      </c>
      <c r="AY1490">
        <v>0.73381222977873495</v>
      </c>
      <c r="BB1490" s="6">
        <v>1936</v>
      </c>
      <c r="BR1490" s="33">
        <f t="shared" si="714"/>
        <v>0</v>
      </c>
      <c r="BS1490" s="32">
        <f t="shared" si="715"/>
        <v>0</v>
      </c>
      <c r="BT1490" s="32">
        <f t="shared" si="716"/>
        <v>0</v>
      </c>
      <c r="BU1490" s="31">
        <f t="shared" si="703"/>
        <v>0</v>
      </c>
      <c r="BV1490" s="31">
        <f t="shared" si="704"/>
        <v>0</v>
      </c>
      <c r="BW1490" s="36">
        <f t="shared" si="705"/>
        <v>0</v>
      </c>
    </row>
    <row r="1491" spans="2:75" ht="15" customHeight="1">
      <c r="B1491" s="6">
        <v>1937</v>
      </c>
      <c r="Q1491" s="89"/>
      <c r="R1491" s="33">
        <f t="shared" si="708"/>
        <v>0</v>
      </c>
      <c r="S1491" s="32">
        <f t="shared" si="709"/>
        <v>0</v>
      </c>
      <c r="T1491" s="32">
        <f t="shared" si="710"/>
        <v>0</v>
      </c>
      <c r="U1491" s="31">
        <f t="shared" si="711"/>
        <v>0</v>
      </c>
      <c r="V1491" s="31">
        <f t="shared" si="712"/>
        <v>0</v>
      </c>
      <c r="W1491" s="36">
        <f t="shared" si="713"/>
        <v>0</v>
      </c>
      <c r="X1491" s="46">
        <v>0.91825504630490407</v>
      </c>
      <c r="Y1491">
        <v>0.73411785885663994</v>
      </c>
      <c r="Z1491" s="38">
        <v>1.2424171719599746</v>
      </c>
      <c r="AB1491" s="6">
        <v>1937</v>
      </c>
      <c r="AR1491" s="33">
        <f t="shared" si="717"/>
        <v>0</v>
      </c>
      <c r="AS1491" s="32">
        <f t="shared" si="718"/>
        <v>0</v>
      </c>
      <c r="AT1491" s="32">
        <f t="shared" si="719"/>
        <v>0</v>
      </c>
      <c r="AU1491" s="31">
        <f t="shared" si="720"/>
        <v>0</v>
      </c>
      <c r="AV1491" s="31">
        <f t="shared" si="721"/>
        <v>0</v>
      </c>
      <c r="AW1491" s="36">
        <f t="shared" si="722"/>
        <v>0</v>
      </c>
      <c r="AX1491">
        <v>8.9022057689643427E-2</v>
      </c>
      <c r="AY1491">
        <v>0.73411785885663994</v>
      </c>
      <c r="BB1491" s="6">
        <v>1937</v>
      </c>
      <c r="BR1491" s="33">
        <f t="shared" si="714"/>
        <v>0</v>
      </c>
      <c r="BS1491" s="32">
        <f t="shared" si="715"/>
        <v>0</v>
      </c>
      <c r="BT1491" s="32">
        <f t="shared" si="716"/>
        <v>0</v>
      </c>
      <c r="BU1491" s="31">
        <f t="shared" si="703"/>
        <v>0</v>
      </c>
      <c r="BV1491" s="31">
        <f t="shared" si="704"/>
        <v>0</v>
      </c>
      <c r="BW1491" s="36">
        <f t="shared" si="705"/>
        <v>0</v>
      </c>
    </row>
    <row r="1492" spans="2:75" ht="15" customHeight="1">
      <c r="B1492" s="6">
        <v>1938</v>
      </c>
      <c r="Q1492" s="89"/>
      <c r="R1492" s="33">
        <f t="shared" si="708"/>
        <v>0</v>
      </c>
      <c r="S1492" s="32">
        <f t="shared" si="709"/>
        <v>0</v>
      </c>
      <c r="T1492" s="32">
        <f t="shared" si="710"/>
        <v>0</v>
      </c>
      <c r="U1492" s="31">
        <f t="shared" si="711"/>
        <v>0</v>
      </c>
      <c r="V1492" s="31">
        <f t="shared" si="712"/>
        <v>0</v>
      </c>
      <c r="W1492" s="36">
        <f t="shared" si="713"/>
        <v>0</v>
      </c>
      <c r="X1492" s="46">
        <v>0.91885340974023955</v>
      </c>
      <c r="Y1492">
        <v>0.73928401564120982</v>
      </c>
      <c r="Z1492" s="38">
        <v>1.435213253748026</v>
      </c>
      <c r="AB1492" s="6">
        <v>1938</v>
      </c>
      <c r="AR1492" s="33">
        <f t="shared" si="717"/>
        <v>0</v>
      </c>
      <c r="AS1492" s="32">
        <f t="shared" si="718"/>
        <v>0</v>
      </c>
      <c r="AT1492" s="32">
        <f t="shared" si="719"/>
        <v>0</v>
      </c>
      <c r="AU1492" s="31">
        <f t="shared" si="720"/>
        <v>0</v>
      </c>
      <c r="AV1492" s="31">
        <f t="shared" si="721"/>
        <v>0</v>
      </c>
      <c r="AW1492" s="36">
        <f t="shared" si="722"/>
        <v>0</v>
      </c>
      <c r="AX1492">
        <v>8.8312879301582478E-2</v>
      </c>
      <c r="AY1492">
        <v>0.73928401564120982</v>
      </c>
      <c r="BB1492" s="6">
        <v>1938</v>
      </c>
      <c r="BR1492" s="33">
        <f t="shared" si="714"/>
        <v>0</v>
      </c>
      <c r="BS1492" s="32">
        <f t="shared" si="715"/>
        <v>0</v>
      </c>
      <c r="BT1492" s="32">
        <f t="shared" si="716"/>
        <v>0</v>
      </c>
      <c r="BU1492" s="31">
        <f t="shared" si="703"/>
        <v>0</v>
      </c>
      <c r="BV1492" s="31">
        <f t="shared" si="704"/>
        <v>0</v>
      </c>
      <c r="BW1492" s="36">
        <f t="shared" si="705"/>
        <v>0</v>
      </c>
    </row>
    <row r="1493" spans="2:75" ht="15" customHeight="1">
      <c r="B1493" s="6">
        <v>1939</v>
      </c>
      <c r="Q1493" s="89"/>
      <c r="R1493" s="33">
        <f t="shared" si="708"/>
        <v>0</v>
      </c>
      <c r="S1493" s="32">
        <f t="shared" si="709"/>
        <v>0</v>
      </c>
      <c r="T1493" s="32">
        <f t="shared" si="710"/>
        <v>0</v>
      </c>
      <c r="U1493" s="31">
        <f t="shared" si="711"/>
        <v>0</v>
      </c>
      <c r="V1493" s="31">
        <f t="shared" si="712"/>
        <v>0</v>
      </c>
      <c r="W1493" s="36">
        <f t="shared" si="713"/>
        <v>0</v>
      </c>
      <c r="X1493" s="46">
        <v>0.92024678645035807</v>
      </c>
      <c r="Y1493">
        <v>0.74145276327046994</v>
      </c>
      <c r="Z1493" s="38">
        <v>1.7944677700994704</v>
      </c>
      <c r="AB1493" s="6">
        <v>1939</v>
      </c>
      <c r="AR1493" s="33">
        <f t="shared" si="717"/>
        <v>0</v>
      </c>
      <c r="AS1493" s="32">
        <f t="shared" si="718"/>
        <v>0</v>
      </c>
      <c r="AT1493" s="32">
        <f t="shared" si="719"/>
        <v>0</v>
      </c>
      <c r="AU1493" s="31">
        <f t="shared" si="720"/>
        <v>0</v>
      </c>
      <c r="AV1493" s="31">
        <f t="shared" si="721"/>
        <v>0</v>
      </c>
      <c r="AW1493" s="36">
        <f t="shared" si="722"/>
        <v>0</v>
      </c>
      <c r="AX1493">
        <v>8.6665028052590562E-2</v>
      </c>
      <c r="AY1493">
        <v>0.74145276327046994</v>
      </c>
      <c r="BB1493" s="6">
        <v>1939</v>
      </c>
      <c r="BR1493" s="33">
        <f t="shared" si="714"/>
        <v>0</v>
      </c>
      <c r="BS1493" s="32">
        <f t="shared" si="715"/>
        <v>0</v>
      </c>
      <c r="BT1493" s="32">
        <f t="shared" si="716"/>
        <v>0</v>
      </c>
      <c r="BU1493" s="31">
        <f t="shared" si="703"/>
        <v>0</v>
      </c>
      <c r="BV1493" s="31">
        <f t="shared" si="704"/>
        <v>0</v>
      </c>
      <c r="BW1493" s="36">
        <f t="shared" si="705"/>
        <v>0</v>
      </c>
    </row>
    <row r="1494" spans="2:75" ht="15" customHeight="1">
      <c r="B1494" s="6">
        <v>1940</v>
      </c>
      <c r="C1494" s="33">
        <v>726.41099999999994</v>
      </c>
      <c r="D1494" s="33">
        <v>30.4</v>
      </c>
      <c r="E1494" s="33">
        <v>75.5</v>
      </c>
      <c r="F1494" s="33">
        <v>4</v>
      </c>
      <c r="G1494" s="33">
        <v>7.5</v>
      </c>
      <c r="H1494" s="64">
        <v>87.5</v>
      </c>
      <c r="I1494" s="64">
        <v>21.4</v>
      </c>
      <c r="J1494" s="64">
        <v>0.3</v>
      </c>
      <c r="K1494" s="64">
        <v>157.30000000000001</v>
      </c>
      <c r="L1494" s="64">
        <v>4.8899999999999997</v>
      </c>
      <c r="M1494" s="64">
        <v>8.1</v>
      </c>
      <c r="N1494" s="64">
        <v>52.6</v>
      </c>
      <c r="O1494" s="64">
        <v>180.2</v>
      </c>
      <c r="P1494" s="64">
        <v>96.2</v>
      </c>
      <c r="Q1494" s="89">
        <f>SUM(D1494:P1494)</f>
        <v>725.8900000000001</v>
      </c>
      <c r="R1494" s="33">
        <f t="shared" si="708"/>
        <v>259.74720027685868</v>
      </c>
      <c r="S1494" s="32">
        <f t="shared" si="709"/>
        <v>24.373569389480647</v>
      </c>
      <c r="T1494" s="32">
        <f t="shared" si="710"/>
        <v>39.173630887378032</v>
      </c>
      <c r="U1494" s="31">
        <f t="shared" si="711"/>
        <v>466.66379972314127</v>
      </c>
      <c r="V1494" s="31">
        <f t="shared" si="712"/>
        <v>6.0264306105193519</v>
      </c>
      <c r="W1494" s="36">
        <f t="shared" si="713"/>
        <v>13.42636911262197</v>
      </c>
      <c r="X1494">
        <v>0.80176215096975811</v>
      </c>
      <c r="Y1494">
        <v>0.744745834360799</v>
      </c>
      <c r="Z1494" s="38">
        <v>2.1471327688362272</v>
      </c>
      <c r="AB1494" s="6">
        <v>1940</v>
      </c>
      <c r="AF1494" s="29"/>
      <c r="AR1494" s="33">
        <f t="shared" si="717"/>
        <v>0</v>
      </c>
      <c r="AS1494" s="32">
        <f t="shared" si="718"/>
        <v>0</v>
      </c>
      <c r="AT1494" s="32">
        <f t="shared" si="719"/>
        <v>0</v>
      </c>
      <c r="AU1494" s="31">
        <f t="shared" si="720"/>
        <v>0</v>
      </c>
      <c r="AV1494" s="31">
        <f t="shared" si="721"/>
        <v>0</v>
      </c>
      <c r="AW1494" s="36">
        <f t="shared" si="722"/>
        <v>0</v>
      </c>
      <c r="AX1494">
        <v>8.0176215096975811E-2</v>
      </c>
      <c r="AY1494">
        <v>0.744745834360799</v>
      </c>
      <c r="BB1494" s="6">
        <v>1940</v>
      </c>
      <c r="BR1494" s="33">
        <f t="shared" si="714"/>
        <v>0</v>
      </c>
      <c r="BS1494" s="30"/>
      <c r="BT1494" s="30"/>
      <c r="BU1494" s="30"/>
      <c r="BV1494" s="30"/>
      <c r="BW1494" s="30"/>
    </row>
    <row r="1495" spans="2:75" ht="15" customHeight="1">
      <c r="B1495" s="28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84"/>
      <c r="R1495" s="30"/>
      <c r="S1495" s="30"/>
      <c r="T1495" s="30"/>
      <c r="U1495" s="30"/>
      <c r="V1495" s="30"/>
      <c r="W1495" s="30"/>
      <c r="X1495">
        <v>8.0196009623455897E-2</v>
      </c>
      <c r="AB1495" s="28"/>
      <c r="AC1495" s="29"/>
      <c r="AD1495" s="29"/>
      <c r="AE1495" s="29"/>
      <c r="AF1495" s="3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84"/>
      <c r="AR1495" s="30"/>
      <c r="AS1495" s="30"/>
      <c r="AT1495" s="30"/>
      <c r="AU1495" s="30"/>
      <c r="AV1495" s="30"/>
      <c r="AW1495" s="30"/>
      <c r="BB1495" s="28"/>
      <c r="BC1495" s="39">
        <v>18798.982749999999</v>
      </c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35"/>
      <c r="BR1495" s="30"/>
      <c r="BS1495" s="10"/>
      <c r="BT1495" s="10"/>
      <c r="BU1495" s="10"/>
      <c r="BV1495" s="10"/>
      <c r="BW1495" s="10"/>
    </row>
    <row r="1496" spans="2:75" ht="15" customHeight="1">
      <c r="B1496" s="6">
        <v>1955</v>
      </c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83"/>
      <c r="R1496" s="10"/>
      <c r="S1496" s="10"/>
      <c r="T1496" s="10"/>
      <c r="U1496" s="10"/>
      <c r="V1496" s="10"/>
      <c r="W1496" s="10"/>
      <c r="X1496">
        <v>7.5696824393495427E-2</v>
      </c>
      <c r="AB1496" s="6">
        <v>1955</v>
      </c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83"/>
      <c r="AR1496" s="10"/>
      <c r="AS1496" s="10"/>
      <c r="AT1496" s="10"/>
      <c r="AU1496" s="10"/>
      <c r="AV1496" s="10"/>
      <c r="AW1496" s="10"/>
      <c r="BB1496" s="6">
        <v>1955</v>
      </c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10"/>
      <c r="BS1496" s="10"/>
      <c r="BT1496" s="10"/>
      <c r="BU1496" s="10"/>
      <c r="BV1496" s="10"/>
      <c r="BW1496" s="10"/>
    </row>
    <row r="1497" spans="2:75" ht="15" customHeight="1">
      <c r="B1497" s="6">
        <v>1956</v>
      </c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83"/>
      <c r="R1497" s="10"/>
      <c r="S1497" s="10"/>
      <c r="T1497" s="10"/>
      <c r="U1497" s="10"/>
      <c r="V1497" s="10"/>
      <c r="W1497" s="10"/>
      <c r="AB1497" s="6">
        <v>1956</v>
      </c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83"/>
      <c r="AR1497" s="10"/>
      <c r="AS1497" s="10"/>
      <c r="AT1497" s="10"/>
      <c r="AU1497" s="10"/>
      <c r="AV1497" s="10"/>
      <c r="AW1497" s="10"/>
      <c r="BB1497" s="6">
        <v>1956</v>
      </c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10"/>
      <c r="BS1497" s="10"/>
      <c r="BT1497" s="10"/>
      <c r="BU1497" s="10"/>
      <c r="BV1497" s="10"/>
      <c r="BW1497" s="10"/>
    </row>
    <row r="1498" spans="2:75" ht="15" customHeight="1">
      <c r="B1498" s="6">
        <v>1957</v>
      </c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83"/>
      <c r="R1498" s="10"/>
      <c r="S1498" s="10"/>
      <c r="T1498" s="10"/>
      <c r="U1498" s="10"/>
      <c r="V1498" s="10"/>
      <c r="W1498" s="10"/>
      <c r="AB1498" s="6">
        <v>1957</v>
      </c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83"/>
      <c r="AR1498" s="10"/>
      <c r="AS1498" s="10"/>
      <c r="AT1498" s="10"/>
      <c r="AU1498" s="10"/>
      <c r="AV1498" s="10"/>
      <c r="AW1498" s="10"/>
      <c r="BB1498" s="6">
        <v>1957</v>
      </c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10"/>
      <c r="BS1498" s="10"/>
      <c r="BT1498" s="10"/>
      <c r="BU1498" s="10"/>
      <c r="BV1498" s="10"/>
      <c r="BW1498" s="10"/>
    </row>
    <row r="1499" spans="2:75" ht="15" customHeight="1">
      <c r="B1499" s="6">
        <v>1958</v>
      </c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83"/>
      <c r="R1499" s="10"/>
      <c r="S1499" s="10"/>
      <c r="T1499" s="10"/>
      <c r="U1499" s="10"/>
      <c r="V1499" s="10"/>
      <c r="W1499" s="10"/>
      <c r="AB1499" s="6">
        <v>1958</v>
      </c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83"/>
      <c r="AR1499" s="10"/>
      <c r="AS1499" s="10"/>
      <c r="AT1499" s="10"/>
      <c r="AU1499" s="10"/>
      <c r="AV1499" s="10"/>
      <c r="AW1499" s="10"/>
      <c r="BB1499" s="6">
        <v>1958</v>
      </c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10"/>
      <c r="BS1499" s="10"/>
      <c r="BT1499" s="10"/>
      <c r="BU1499" s="10"/>
      <c r="BV1499" s="10"/>
      <c r="BW1499" s="10"/>
    </row>
    <row r="1500" spans="2:75" ht="15" customHeight="1">
      <c r="B1500" s="6">
        <v>1958</v>
      </c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83"/>
      <c r="R1500" s="10"/>
      <c r="S1500" s="10"/>
      <c r="T1500" s="10"/>
      <c r="U1500" s="10"/>
      <c r="V1500" s="10"/>
      <c r="W1500" s="10"/>
      <c r="AB1500" s="6">
        <v>1958</v>
      </c>
      <c r="AC1500" s="3"/>
      <c r="AD1500" s="3"/>
      <c r="AE1500" s="3"/>
      <c r="AF1500" s="4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83"/>
      <c r="AR1500" s="10"/>
      <c r="AS1500" s="10"/>
      <c r="AT1500" s="10"/>
      <c r="AU1500" s="10"/>
      <c r="AV1500" s="10"/>
      <c r="AW1500" s="10"/>
      <c r="BB1500" s="6">
        <v>1958</v>
      </c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10"/>
      <c r="BS1500" s="11"/>
      <c r="BT1500" s="11"/>
      <c r="BU1500" s="11"/>
      <c r="BV1500" s="11"/>
      <c r="BW1500" s="11"/>
    </row>
    <row r="1501" spans="2:75">
      <c r="B1501" s="7">
        <v>1960</v>
      </c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85"/>
      <c r="R1501" s="11"/>
      <c r="S1501" s="11"/>
      <c r="T1501" s="11"/>
      <c r="U1501" s="11"/>
      <c r="V1501" s="11"/>
      <c r="W1501" s="11"/>
      <c r="AB1501" s="7">
        <v>1960</v>
      </c>
      <c r="AC1501" s="4"/>
      <c r="AD1501" s="4"/>
      <c r="AE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85"/>
      <c r="AR1501" s="11"/>
      <c r="AS1501" s="11"/>
      <c r="AT1501" s="11"/>
      <c r="AU1501" s="11"/>
      <c r="AV1501" s="11"/>
      <c r="AW1501" s="11"/>
      <c r="BB1501" s="7">
        <v>1960</v>
      </c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3"/>
      <c r="BR1501" s="11"/>
    </row>
    <row r="1506" spans="1:78">
      <c r="A1506" s="59"/>
      <c r="AF1506" s="59"/>
      <c r="BS1506" s="59"/>
      <c r="BT1506" s="59"/>
      <c r="BU1506" s="59"/>
      <c r="BV1506" s="59"/>
      <c r="BW1506" s="59"/>
    </row>
    <row r="1507" spans="1:78" s="59" customFormat="1">
      <c r="A1507"/>
      <c r="Q1507" s="38"/>
      <c r="AF1507"/>
      <c r="AQ1507" s="38"/>
      <c r="BS1507"/>
      <c r="BT1507"/>
      <c r="BU1507"/>
      <c r="BV1507"/>
      <c r="BW1507"/>
    </row>
    <row r="1512" spans="1:78" ht="14.25" customHeight="1">
      <c r="A1512" t="s">
        <v>152</v>
      </c>
      <c r="B1512" t="s">
        <v>125</v>
      </c>
      <c r="C1512" t="s">
        <v>172</v>
      </c>
      <c r="D1512" s="106" t="s">
        <v>169</v>
      </c>
      <c r="E1512" s="38" t="s">
        <v>106</v>
      </c>
      <c r="F1512" s="38" t="s">
        <v>57</v>
      </c>
      <c r="H1512" t="s">
        <v>47</v>
      </c>
      <c r="AB1512" t="s">
        <v>147</v>
      </c>
      <c r="AC1512" t="s">
        <v>172</v>
      </c>
      <c r="AE1512" s="27" t="s">
        <v>170</v>
      </c>
      <c r="AF1512" s="38"/>
      <c r="AG1512" s="38" t="s">
        <v>120</v>
      </c>
      <c r="AH1512" s="14"/>
      <c r="AI1512" t="s">
        <v>121</v>
      </c>
      <c r="BB1512" t="s">
        <v>60</v>
      </c>
      <c r="BC1512" s="27" t="str">
        <f>D1512</f>
        <v>造林投資額</v>
      </c>
      <c r="BD1512" s="12"/>
      <c r="BE1512" s="12" t="s">
        <v>71</v>
      </c>
      <c r="BG1512" t="s">
        <v>47</v>
      </c>
      <c r="BS1512" s="14"/>
      <c r="BT1512" s="15"/>
      <c r="BU1512" s="14" t="s">
        <v>56</v>
      </c>
      <c r="BV1512" s="14"/>
      <c r="BW1512" s="15"/>
    </row>
    <row r="1513" spans="1:78" ht="15" customHeight="1">
      <c r="B1513" s="13"/>
      <c r="C1513" s="14" t="s">
        <v>49</v>
      </c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82"/>
      <c r="R1513" s="13" t="s">
        <v>55</v>
      </c>
      <c r="S1513" s="14"/>
      <c r="T1513" s="15"/>
      <c r="U1513" s="14" t="s">
        <v>56</v>
      </c>
      <c r="V1513" s="14"/>
      <c r="W1513" s="15"/>
      <c r="AB1513" s="13"/>
      <c r="AC1513" s="14" t="s">
        <v>49</v>
      </c>
      <c r="AD1513" s="14"/>
      <c r="AE1513" s="14"/>
      <c r="AF1513" s="1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82"/>
      <c r="AR1513" s="13" t="s">
        <v>55</v>
      </c>
      <c r="AS1513" s="14"/>
      <c r="AT1513" s="15"/>
      <c r="AU1513" s="14" t="s">
        <v>56</v>
      </c>
      <c r="AV1513" s="14"/>
      <c r="AW1513" s="15"/>
      <c r="BB1513" s="13"/>
      <c r="BC1513" s="14" t="s">
        <v>49</v>
      </c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5"/>
      <c r="BT1513" s="14" t="s">
        <v>56</v>
      </c>
      <c r="BU1513" s="14"/>
      <c r="BV1513" s="15"/>
    </row>
    <row r="1514" spans="1:78" ht="15" customHeight="1">
      <c r="A1514" s="56"/>
      <c r="B1514" s="1"/>
      <c r="C1514" s="28" t="s">
        <v>14</v>
      </c>
      <c r="D1514" s="28" t="s">
        <v>0</v>
      </c>
      <c r="E1514" s="28" t="s">
        <v>1</v>
      </c>
      <c r="F1514" s="28" t="s">
        <v>2</v>
      </c>
      <c r="G1514" s="28" t="s">
        <v>3</v>
      </c>
      <c r="H1514" s="28" t="s">
        <v>4</v>
      </c>
      <c r="I1514" s="28" t="s">
        <v>5</v>
      </c>
      <c r="J1514" s="28" t="s">
        <v>6</v>
      </c>
      <c r="K1514" s="28" t="s">
        <v>7</v>
      </c>
      <c r="L1514" s="28" t="s">
        <v>8</v>
      </c>
      <c r="M1514" s="28" t="s">
        <v>9</v>
      </c>
      <c r="N1514" s="28" t="s">
        <v>10</v>
      </c>
      <c r="O1514" s="28" t="s">
        <v>11</v>
      </c>
      <c r="P1514" s="28" t="s">
        <v>12</v>
      </c>
      <c r="Q1514" s="28"/>
      <c r="R1514" s="28" t="s">
        <v>13</v>
      </c>
      <c r="S1514" s="28" t="s">
        <v>50</v>
      </c>
      <c r="T1514" s="28" t="s">
        <v>51</v>
      </c>
      <c r="U1514" s="28" t="s">
        <v>52</v>
      </c>
      <c r="V1514" s="28" t="s">
        <v>53</v>
      </c>
      <c r="W1514" s="28" t="s">
        <v>54</v>
      </c>
      <c r="AB1514" s="1"/>
      <c r="AC1514" s="28" t="s">
        <v>14</v>
      </c>
      <c r="AD1514" s="1" t="s">
        <v>0</v>
      </c>
      <c r="AE1514" s="1" t="s">
        <v>1</v>
      </c>
      <c r="AF1514" s="1" t="s">
        <v>2</v>
      </c>
      <c r="AG1514" s="1" t="s">
        <v>3</v>
      </c>
      <c r="AH1514" s="1" t="s">
        <v>4</v>
      </c>
      <c r="AI1514" s="1" t="s">
        <v>5</v>
      </c>
      <c r="AJ1514" s="1" t="s">
        <v>6</v>
      </c>
      <c r="AK1514" s="1" t="s">
        <v>7</v>
      </c>
      <c r="AL1514" s="1" t="s">
        <v>8</v>
      </c>
      <c r="AM1514" s="1" t="s">
        <v>9</v>
      </c>
      <c r="AN1514" s="1" t="s">
        <v>10</v>
      </c>
      <c r="AO1514" s="1" t="s">
        <v>11</v>
      </c>
      <c r="AP1514" s="1" t="s">
        <v>12</v>
      </c>
      <c r="AQ1514" s="28"/>
      <c r="AR1514" s="8" t="s">
        <v>13</v>
      </c>
      <c r="AS1514" s="8" t="s">
        <v>50</v>
      </c>
      <c r="AT1514" s="8" t="s">
        <v>51</v>
      </c>
      <c r="AU1514" s="8" t="s">
        <v>52</v>
      </c>
      <c r="AV1514" s="8" t="s">
        <v>53</v>
      </c>
      <c r="AW1514" s="8" t="s">
        <v>54</v>
      </c>
      <c r="BB1514" s="1"/>
      <c r="BC1514" s="8" t="s">
        <v>14</v>
      </c>
      <c r="BD1514" s="1" t="s">
        <v>0</v>
      </c>
      <c r="BE1514" s="1" t="s">
        <v>1</v>
      </c>
      <c r="BF1514" s="1" t="s">
        <v>2</v>
      </c>
      <c r="BG1514" s="1" t="s">
        <v>3</v>
      </c>
      <c r="BH1514" s="1" t="s">
        <v>4</v>
      </c>
      <c r="BI1514" s="1" t="s">
        <v>5</v>
      </c>
      <c r="BJ1514" s="1" t="s">
        <v>6</v>
      </c>
      <c r="BK1514" s="1" t="s">
        <v>7</v>
      </c>
      <c r="BL1514" s="1" t="s">
        <v>8</v>
      </c>
      <c r="BM1514" s="1" t="s">
        <v>9</v>
      </c>
      <c r="BN1514" s="1" t="s">
        <v>10</v>
      </c>
      <c r="BO1514" s="1" t="s">
        <v>11</v>
      </c>
      <c r="BP1514" s="1" t="s">
        <v>12</v>
      </c>
      <c r="BQ1514" s="1"/>
      <c r="BR1514" s="8" t="s">
        <v>50</v>
      </c>
      <c r="BS1514" s="8" t="s">
        <v>51</v>
      </c>
      <c r="BT1514" s="8" t="s">
        <v>52</v>
      </c>
      <c r="BU1514" s="8" t="s">
        <v>53</v>
      </c>
      <c r="BV1514" s="8" t="s">
        <v>54</v>
      </c>
      <c r="BW1514" s="8" t="s">
        <v>54</v>
      </c>
    </row>
    <row r="1515" spans="1:78" ht="15" customHeight="1">
      <c r="A1515" s="56">
        <v>3.6133462399419205</v>
      </c>
      <c r="B1515" s="5">
        <v>1911</v>
      </c>
      <c r="C1515" s="89">
        <f>$A1515*AC1515/$AQ1515</f>
        <v>3.6133462399419209</v>
      </c>
      <c r="D1515" s="135">
        <f t="shared" ref="D1515:P1530" si="726">$A1515*AD1515/$AQ1515</f>
        <v>0.42026365815426253</v>
      </c>
      <c r="E1515" s="135">
        <f t="shared" si="726"/>
        <v>0.15571301885703487</v>
      </c>
      <c r="F1515" s="135">
        <f t="shared" si="726"/>
        <v>0.2940443169955852</v>
      </c>
      <c r="G1515" s="135">
        <f t="shared" si="726"/>
        <v>0.13990372764120051</v>
      </c>
      <c r="H1515" s="135">
        <f t="shared" si="726"/>
        <v>0.476023047647189</v>
      </c>
      <c r="I1515" s="135">
        <f t="shared" si="726"/>
        <v>0.67929419385324685</v>
      </c>
      <c r="J1515" s="135">
        <f t="shared" si="726"/>
        <v>0.3268528460779081</v>
      </c>
      <c r="K1515" s="135">
        <f t="shared" si="726"/>
        <v>0.25313730803528683</v>
      </c>
      <c r="L1515" s="135">
        <f t="shared" si="726"/>
        <v>0.14551206245624221</v>
      </c>
      <c r="M1515" s="135">
        <f t="shared" si="726"/>
        <v>0.1760529598297409</v>
      </c>
      <c r="N1515" s="135">
        <f t="shared" si="726"/>
        <v>0.18940041467257507</v>
      </c>
      <c r="O1515" s="135">
        <f t="shared" si="726"/>
        <v>0.15939803763056679</v>
      </c>
      <c r="P1515" s="135">
        <f t="shared" si="726"/>
        <v>0.19775064809108203</v>
      </c>
      <c r="Q1515" s="90">
        <f>SUM(D1515:P1515)</f>
        <v>3.6133462399419205</v>
      </c>
      <c r="R1515" s="136">
        <f t="shared" ref="R1515:R1544" si="727">SUM(E1515:J1515)+S1515+T1515</f>
        <v>2.590277067681769</v>
      </c>
      <c r="S1515" s="137">
        <f t="shared" ref="S1515:S1544" si="728">D1515*$X1515</f>
        <v>0.3795579332783246</v>
      </c>
      <c r="T1515" s="137">
        <f t="shared" ref="T1515:T1544" si="729">N1515*$Y1515</f>
        <v>0.13888798333128005</v>
      </c>
      <c r="U1515" s="138">
        <f t="shared" ref="U1515:U1544" si="730">C1515-R1515</f>
        <v>1.0230691722601519</v>
      </c>
      <c r="V1515" s="138">
        <f t="shared" ref="V1515:V1544" si="731">D1515-S1515</f>
        <v>4.0705724875937932E-2</v>
      </c>
      <c r="W1515" s="138">
        <f t="shared" ref="W1515:W1544" si="732">N1515-T1515</f>
        <v>5.0512431341295017E-2</v>
      </c>
      <c r="X1515" s="34">
        <v>0.90314241051745558</v>
      </c>
      <c r="Y1515" s="34">
        <v>0.7333034807309261</v>
      </c>
      <c r="Z1515" s="38">
        <v>0.55587714915230824</v>
      </c>
      <c r="AB1515" s="5">
        <v>1911</v>
      </c>
      <c r="AC1515" s="40">
        <f>C1565+C1615</f>
        <v>3.7086862399419207</v>
      </c>
      <c r="AD1515" s="40">
        <f t="shared" ref="AD1515:AP1530" si="733">D1565+D1615</f>
        <v>0.43135253104596505</v>
      </c>
      <c r="AE1515" s="40">
        <f t="shared" si="733"/>
        <v>0.15982158699083993</v>
      </c>
      <c r="AF1515" s="40">
        <f t="shared" si="733"/>
        <v>0.30180282761725474</v>
      </c>
      <c r="AG1515" s="40">
        <f t="shared" si="733"/>
        <v>0.14359515949067822</v>
      </c>
      <c r="AH1515" s="40">
        <f t="shared" si="733"/>
        <v>0.48858316072492508</v>
      </c>
      <c r="AI1515" s="40">
        <f t="shared" si="733"/>
        <v>0.69721772072871435</v>
      </c>
      <c r="AJ1515" s="40">
        <f t="shared" si="733"/>
        <v>0.33547702662296669</v>
      </c>
      <c r="AK1515" s="40">
        <f t="shared" si="733"/>
        <v>0.25981646617443932</v>
      </c>
      <c r="AL1515" s="40">
        <f t="shared" si="733"/>
        <v>0.14935147310591221</v>
      </c>
      <c r="AM1515" s="40">
        <f t="shared" si="733"/>
        <v>0.18069820777321982</v>
      </c>
      <c r="AN1515" s="40">
        <f t="shared" si="733"/>
        <v>0.19439784208079749</v>
      </c>
      <c r="AO1515" s="40">
        <f t="shared" si="733"/>
        <v>0.1636038368810539</v>
      </c>
      <c r="AP1515" s="40">
        <f t="shared" si="733"/>
        <v>0.2029684007051539</v>
      </c>
      <c r="AQ1515" s="94">
        <f t="shared" ref="AQ1515:AQ1544" si="734">SUM(AD1515:AP1515)</f>
        <v>3.7086862399419203</v>
      </c>
      <c r="AR1515" s="33">
        <f>SUM(AE1515:AJ1515)+AS1515+AT1515</f>
        <v>2.6586228610914668</v>
      </c>
      <c r="AS1515" s="32">
        <f>AD1515*$X1515</f>
        <v>0.38957276467165847</v>
      </c>
      <c r="AT1515" s="32">
        <f>AN1515*$Y1515</f>
        <v>0.14255261424442969</v>
      </c>
      <c r="AU1515" s="31">
        <f>AC1515-AR1515</f>
        <v>1.0500633788504539</v>
      </c>
      <c r="AV1515" s="31">
        <f>AD1515-AS1515</f>
        <v>4.1779766374306582E-2</v>
      </c>
      <c r="AW1515" s="36">
        <f>AN1515-AT1515</f>
        <v>5.1845227836367802E-2</v>
      </c>
      <c r="AX1515" s="34">
        <v>0.90314241051745558</v>
      </c>
      <c r="AY1515" s="34">
        <v>0.7333034807309261</v>
      </c>
      <c r="AZ1515" s="38">
        <v>0.55587714915230824</v>
      </c>
      <c r="BB1515" s="5">
        <v>1911</v>
      </c>
      <c r="BC1515">
        <f t="shared" ref="BC1515:BC1544" si="735">AC1515/$BZ1515</f>
        <v>6.6717731527506174</v>
      </c>
      <c r="BD1515">
        <f t="shared" ref="BD1515:BD1544" si="736">AD1515/$BZ1515</f>
        <v>0.77598536242002658</v>
      </c>
      <c r="BE1515">
        <f t="shared" ref="BE1515:BE1544" si="737">AE1515/$BZ1515</f>
        <v>0.28751242470492239</v>
      </c>
      <c r="BF1515">
        <f t="shared" ref="BF1515:BF1544" si="738">AF1515/$BZ1515</f>
        <v>0.54293080418486839</v>
      </c>
      <c r="BG1515">
        <f t="shared" ref="BG1515:BG1544" si="739">AG1515/$BZ1515</f>
        <v>0.25832175276435709</v>
      </c>
      <c r="BH1515">
        <f t="shared" ref="BH1515:BH1544" si="740">AH1515/$BZ1515</f>
        <v>0.87894089812829335</v>
      </c>
      <c r="BI1515">
        <f t="shared" ref="BI1515:BI1544" si="741">AI1515/$BZ1515</f>
        <v>1.2542658423573358</v>
      </c>
      <c r="BJ1515">
        <f t="shared" ref="BJ1515:BJ1544" si="742">AJ1515/$BZ1515</f>
        <v>0.60350929541636411</v>
      </c>
      <c r="BK1515">
        <f t="shared" ref="BK1515:BK1544" si="743">AK1515/$BZ1515</f>
        <v>0.46739907652374213</v>
      </c>
      <c r="BL1515">
        <f t="shared" ref="BL1515:BL1544" si="744">AL1515/$BZ1515</f>
        <v>0.26867712287448331</v>
      </c>
      <c r="BM1515">
        <f t="shared" ref="BM1515:BM1544" si="745">AM1515/$BZ1515</f>
        <v>0.32506860202614518</v>
      </c>
      <c r="BN1515">
        <f t="shared" ref="BN1515:BN1544" si="746">AN1515/$BZ1515</f>
        <v>0.34971367752253696</v>
      </c>
      <c r="BO1515">
        <f t="shared" ref="BO1515:BO1544" si="747">AO1515/$BZ1515</f>
        <v>0.29431653582188727</v>
      </c>
      <c r="BP1515">
        <f t="shared" ref="BP1515:BP1544" si="748">AP1515/$BZ1515</f>
        <v>0.36513175800565484</v>
      </c>
      <c r="BQ1515">
        <f>SUM(BD1515:BP1515)</f>
        <v>6.6717731527506183</v>
      </c>
      <c r="BR1515" s="33">
        <f t="shared" ref="BR1515:BR1544" si="749">SUM(BF1515:BK1515)+BS1515+BT1515</f>
        <v>4.4808556738315417</v>
      </c>
      <c r="BS1515" s="32">
        <f>BE1515*$X1515</f>
        <v>0.25966466430172203</v>
      </c>
      <c r="BT1515" s="32">
        <f>BO1515*$Y1515</f>
        <v>0.21582334015485824</v>
      </c>
      <c r="BU1515" s="31">
        <f t="shared" ref="BU1515:BU1544" si="750">BD1515-BR1516</f>
        <v>-7.8927919817453596</v>
      </c>
      <c r="BV1515" s="31">
        <f t="shared" ref="BV1515:BV1544" si="751">BE1515-BS1515</f>
        <v>2.7847760403200361E-2</v>
      </c>
      <c r="BW1515" s="36">
        <f t="shared" ref="BW1515:BW1544" si="752">BO1515-BT1515</f>
        <v>7.8493195667029031E-2</v>
      </c>
      <c r="BX1515" s="34">
        <v>0.90314241051745558</v>
      </c>
      <c r="BY1515" s="34">
        <v>0.7333034807309261</v>
      </c>
      <c r="BZ1515" s="38">
        <v>0.55587714915230824</v>
      </c>
    </row>
    <row r="1516" spans="1:78" ht="15" customHeight="1">
      <c r="A1516" s="56">
        <v>7.9148768830540268</v>
      </c>
      <c r="B1516" s="6">
        <v>1912</v>
      </c>
      <c r="C1516" s="89">
        <f t="shared" ref="C1516:C1544" si="753">$A1516*AC1516/$AQ1516</f>
        <v>7.914876883054025</v>
      </c>
      <c r="D1516" s="135">
        <f t="shared" si="726"/>
        <v>0.88451844442283467</v>
      </c>
      <c r="E1516" s="135">
        <f t="shared" si="726"/>
        <v>0.32772530896604979</v>
      </c>
      <c r="F1516" s="135">
        <f t="shared" si="726"/>
        <v>0.61886774365068198</v>
      </c>
      <c r="G1516" s="135">
        <f t="shared" si="726"/>
        <v>0.29445188785923471</v>
      </c>
      <c r="H1516" s="135">
        <f t="shared" si="726"/>
        <v>1.0135085550288785</v>
      </c>
      <c r="I1516" s="135">
        <f t="shared" si="726"/>
        <v>1.4348142228051508</v>
      </c>
      <c r="J1516" s="135">
        <f t="shared" si="726"/>
        <v>0.68791903691536282</v>
      </c>
      <c r="K1516" s="135">
        <f t="shared" si="726"/>
        <v>0.53325946428191684</v>
      </c>
      <c r="L1516" s="135">
        <f t="shared" si="726"/>
        <v>0.30851985100010387</v>
      </c>
      <c r="M1516" s="135">
        <f t="shared" si="726"/>
        <v>0.55951128524520466</v>
      </c>
      <c r="N1516" s="135">
        <f t="shared" si="726"/>
        <v>0.4371532569576303</v>
      </c>
      <c r="O1516" s="135">
        <f t="shared" si="726"/>
        <v>0.36777263148250455</v>
      </c>
      <c r="P1516" s="135">
        <f t="shared" si="726"/>
        <v>0.44685519443847171</v>
      </c>
      <c r="Q1516" s="90">
        <f t="shared" ref="Q1516:Q1544" si="754">SUM(D1516:P1516)</f>
        <v>7.9148768830540268</v>
      </c>
      <c r="R1516" s="136">
        <f t="shared" si="727"/>
        <v>5.4966988802084389</v>
      </c>
      <c r="S1516" s="137">
        <f t="shared" si="728"/>
        <v>0.798846120043189</v>
      </c>
      <c r="T1516" s="137">
        <f t="shared" si="729"/>
        <v>0.32056600493989124</v>
      </c>
      <c r="U1516" s="138">
        <f t="shared" si="730"/>
        <v>2.4181780028455861</v>
      </c>
      <c r="V1516" s="138">
        <f t="shared" si="731"/>
        <v>8.567232437964567E-2</v>
      </c>
      <c r="W1516" s="138">
        <f t="shared" si="732"/>
        <v>0.11658725201773906</v>
      </c>
      <c r="X1516" s="34">
        <v>0.90314241051745558</v>
      </c>
      <c r="Y1516" s="34">
        <v>0.7333034807309261</v>
      </c>
      <c r="Z1516" s="38">
        <v>0.63442790535518445</v>
      </c>
      <c r="AB1516" s="6">
        <v>1912</v>
      </c>
      <c r="AC1516" s="40">
        <f t="shared" ref="AC1516:AC1544" si="755">C1566+C1616</f>
        <v>8.4548168830540273</v>
      </c>
      <c r="AD1516" s="40">
        <f t="shared" si="733"/>
        <v>0.94485885096841149</v>
      </c>
      <c r="AE1516" s="40">
        <f t="shared" si="733"/>
        <v>0.35008219536335927</v>
      </c>
      <c r="AF1516" s="40">
        <f t="shared" si="733"/>
        <v>0.66108589239057935</v>
      </c>
      <c r="AG1516" s="40">
        <f t="shared" si="733"/>
        <v>0.31453891570310555</v>
      </c>
      <c r="AH1516" s="40">
        <f t="shared" si="733"/>
        <v>1.0826484566708026</v>
      </c>
      <c r="AI1516" s="40">
        <f t="shared" si="733"/>
        <v>1.5326949103898309</v>
      </c>
      <c r="AJ1516" s="40">
        <f t="shared" si="733"/>
        <v>0.7348477523306759</v>
      </c>
      <c r="AK1516" s="40">
        <f t="shared" si="733"/>
        <v>0.56963755574166419</v>
      </c>
      <c r="AL1516" s="40">
        <f t="shared" si="733"/>
        <v>0.32956657235917569</v>
      </c>
      <c r="AM1516" s="40">
        <f t="shared" si="733"/>
        <v>0.5976802331415525</v>
      </c>
      <c r="AN1516" s="40">
        <f t="shared" si="733"/>
        <v>0.4669751396033433</v>
      </c>
      <c r="AO1516" s="40">
        <f t="shared" si="733"/>
        <v>0.39286148094620493</v>
      </c>
      <c r="AP1516" s="40">
        <f t="shared" si="733"/>
        <v>0.47733892744532191</v>
      </c>
      <c r="AQ1516" s="94">
        <f t="shared" si="734"/>
        <v>8.4548168830540291</v>
      </c>
      <c r="AR1516" s="33">
        <f t="shared" ref="AR1516:AR1544" si="756">SUM(AE1516:AJ1516)+AS1516+AT1516</f>
        <v>5.87167471839666</v>
      </c>
      <c r="AS1516" s="32">
        <f t="shared" ref="AS1516:AS1544" si="757">AD1516*$X1516</f>
        <v>0.85334210026236446</v>
      </c>
      <c r="AT1516" s="32">
        <f t="shared" ref="AT1516:AT1544" si="758">AN1516*$Y1516</f>
        <v>0.34243449528594178</v>
      </c>
      <c r="AU1516" s="31">
        <f t="shared" ref="AU1516:AU1544" si="759">AC1516-AR1516</f>
        <v>2.5831421646573673</v>
      </c>
      <c r="AV1516" s="31">
        <f t="shared" ref="AV1516:AV1544" si="760">AD1516-AS1516</f>
        <v>9.1516750706047034E-2</v>
      </c>
      <c r="AW1516" s="36">
        <f t="shared" ref="AW1516:AW1544" si="761">AN1516-AT1516</f>
        <v>0.12454064431740153</v>
      </c>
      <c r="AX1516" s="34">
        <v>0.90314241051745558</v>
      </c>
      <c r="AY1516" s="34">
        <v>0.7333034807309261</v>
      </c>
      <c r="AZ1516" s="38">
        <v>0.63442790535518445</v>
      </c>
      <c r="BB1516" s="6">
        <v>1912</v>
      </c>
      <c r="BC1516">
        <f t="shared" si="735"/>
        <v>13.326678747399358</v>
      </c>
      <c r="BD1516">
        <f t="shared" si="736"/>
        <v>1.4893084667192127</v>
      </c>
      <c r="BE1516">
        <f t="shared" si="737"/>
        <v>0.55180768753758669</v>
      </c>
      <c r="BF1516">
        <f t="shared" si="738"/>
        <v>1.0420189383385814</v>
      </c>
      <c r="BG1516">
        <f t="shared" si="739"/>
        <v>0.49578354458890161</v>
      </c>
      <c r="BH1516">
        <f t="shared" si="740"/>
        <v>1.7064956436061587</v>
      </c>
      <c r="BI1516">
        <f t="shared" si="741"/>
        <v>2.4158693169900078</v>
      </c>
      <c r="BJ1516">
        <f t="shared" si="742"/>
        <v>1.1582840952105842</v>
      </c>
      <c r="BK1516">
        <f t="shared" si="743"/>
        <v>0.89787594608208887</v>
      </c>
      <c r="BL1516">
        <f t="shared" si="744"/>
        <v>0.51947048605100032</v>
      </c>
      <c r="BM1516">
        <f t="shared" si="745"/>
        <v>0.94207746553478167</v>
      </c>
      <c r="BN1516">
        <f t="shared" si="746"/>
        <v>0.73605706126988102</v>
      </c>
      <c r="BO1516">
        <f t="shared" si="747"/>
        <v>0.61923739108900233</v>
      </c>
      <c r="BP1516">
        <f t="shared" si="748"/>
        <v>0.75239270438156991</v>
      </c>
      <c r="BR1516" s="33">
        <f t="shared" si="749"/>
        <v>8.6687773441653864</v>
      </c>
      <c r="BS1516" s="32">
        <f t="shared" ref="BS1516:BS1544" si="762">BE1516*$X1516</f>
        <v>0.49836092506475899</v>
      </c>
      <c r="BT1516" s="32">
        <f t="shared" ref="BT1516:BT1544" si="763">BO1516*$Y1516</f>
        <v>0.45408893428430319</v>
      </c>
      <c r="BU1516" s="31">
        <f t="shared" si="750"/>
        <v>-12.075869424452618</v>
      </c>
      <c r="BV1516" s="31">
        <f t="shared" si="751"/>
        <v>5.3446762472827702E-2</v>
      </c>
      <c r="BW1516" s="36">
        <f t="shared" si="752"/>
        <v>0.16514845680469914</v>
      </c>
      <c r="BX1516" s="34">
        <v>0.90314241051745558</v>
      </c>
      <c r="BY1516" s="34">
        <v>0.7333034807309261</v>
      </c>
      <c r="BZ1516" s="38">
        <v>0.63442790535518445</v>
      </c>
    </row>
    <row r="1517" spans="1:78" ht="15" customHeight="1">
      <c r="A1517" s="56">
        <v>12.592211668380827</v>
      </c>
      <c r="B1517" s="6">
        <v>1913</v>
      </c>
      <c r="C1517" s="89">
        <f t="shared" si="753"/>
        <v>12.592211668380831</v>
      </c>
      <c r="D1517" s="135">
        <f t="shared" si="726"/>
        <v>1.4900961534458581</v>
      </c>
      <c r="E1517" s="135">
        <f t="shared" si="726"/>
        <v>0.55209953546623769</v>
      </c>
      <c r="F1517" s="135">
        <f t="shared" si="726"/>
        <v>1.0425700561929307</v>
      </c>
      <c r="G1517" s="135">
        <f t="shared" si="726"/>
        <v>0.49604576166890135</v>
      </c>
      <c r="H1517" s="135">
        <f t="shared" si="726"/>
        <v>1.6795642848707488</v>
      </c>
      <c r="I1517" s="135">
        <f t="shared" si="726"/>
        <v>2.4048968006583262</v>
      </c>
      <c r="J1517" s="135">
        <f t="shared" si="726"/>
        <v>1.1588967050411665</v>
      </c>
      <c r="K1517" s="135">
        <f t="shared" si="726"/>
        <v>0.89718413650491113</v>
      </c>
      <c r="L1517" s="135">
        <f t="shared" si="726"/>
        <v>0.51432845124749271</v>
      </c>
      <c r="M1517" s="135">
        <f t="shared" si="726"/>
        <v>0.49048295169458006</v>
      </c>
      <c r="N1517" s="135">
        <f t="shared" si="726"/>
        <v>0.6442777664522894</v>
      </c>
      <c r="O1517" s="135">
        <f t="shared" si="726"/>
        <v>0.54231328915573296</v>
      </c>
      <c r="P1517" s="135">
        <f t="shared" si="726"/>
        <v>0.67945577598165285</v>
      </c>
      <c r="Q1517" s="90">
        <f t="shared" si="754"/>
        <v>12.592211668380829</v>
      </c>
      <c r="R1517" s="136">
        <f t="shared" si="727"/>
        <v>9.1522933045212014</v>
      </c>
      <c r="S1517" s="137">
        <f t="shared" si="728"/>
        <v>1.3457690319258806</v>
      </c>
      <c r="T1517" s="137">
        <f t="shared" si="729"/>
        <v>0.4724511286970105</v>
      </c>
      <c r="U1517" s="138">
        <f t="shared" si="730"/>
        <v>3.4399183638596291</v>
      </c>
      <c r="V1517" s="138">
        <f t="shared" si="731"/>
        <v>0.14432712151997751</v>
      </c>
      <c r="W1517" s="138">
        <f t="shared" si="732"/>
        <v>0.1718266377552789</v>
      </c>
      <c r="X1517" s="34">
        <v>0.90314241051745558</v>
      </c>
      <c r="Y1517" s="34">
        <v>0.7333034807309261</v>
      </c>
      <c r="Z1517" s="38">
        <v>0.63773837527238131</v>
      </c>
      <c r="AB1517" s="6">
        <v>1913</v>
      </c>
      <c r="AC1517" s="40">
        <f t="shared" si="755"/>
        <v>12.703181668380827</v>
      </c>
      <c r="AD1517" s="40">
        <f t="shared" si="733"/>
        <v>1.5032277600692678</v>
      </c>
      <c r="AE1517" s="40">
        <f t="shared" si="733"/>
        <v>0.55696496237170567</v>
      </c>
      <c r="AF1517" s="40">
        <f t="shared" si="733"/>
        <v>1.0517577987581417</v>
      </c>
      <c r="AG1517" s="40">
        <f t="shared" si="733"/>
        <v>0.50041720964182723</v>
      </c>
      <c r="AH1517" s="40">
        <f t="shared" si="733"/>
        <v>1.6943655964751361</v>
      </c>
      <c r="AI1517" s="40">
        <f t="shared" si="733"/>
        <v>2.4260901704171247</v>
      </c>
      <c r="AJ1517" s="40">
        <f t="shared" si="733"/>
        <v>1.1691095866814378</v>
      </c>
      <c r="AK1517" s="40">
        <f t="shared" si="733"/>
        <v>0.90509065255228238</v>
      </c>
      <c r="AL1517" s="40">
        <f t="shared" si="733"/>
        <v>0.51886101706976595</v>
      </c>
      <c r="AM1517" s="40">
        <f t="shared" si="733"/>
        <v>0.49480537690334764</v>
      </c>
      <c r="AN1517" s="40">
        <f t="shared" si="733"/>
        <v>0.64995552232441589</v>
      </c>
      <c r="AO1517" s="40">
        <f t="shared" si="733"/>
        <v>0.54709247388376014</v>
      </c>
      <c r="AP1517" s="40">
        <f t="shared" si="733"/>
        <v>0.68544354123261442</v>
      </c>
      <c r="AQ1517" s="94">
        <f t="shared" si="734"/>
        <v>12.703181668380825</v>
      </c>
      <c r="AR1517" s="33">
        <f t="shared" si="756"/>
        <v>9.2329487139718687</v>
      </c>
      <c r="AS1517" s="32">
        <f t="shared" si="757"/>
        <v>1.3576287427857139</v>
      </c>
      <c r="AT1517" s="32">
        <f t="shared" si="758"/>
        <v>0.47661464684078131</v>
      </c>
      <c r="AU1517" s="31">
        <f t="shared" si="759"/>
        <v>3.4702329544089583</v>
      </c>
      <c r="AV1517" s="31">
        <f t="shared" si="760"/>
        <v>0.14559901728355396</v>
      </c>
      <c r="AW1517" s="36">
        <f t="shared" si="761"/>
        <v>0.17334087548363458</v>
      </c>
      <c r="AX1517" s="34">
        <v>0.90314241051745558</v>
      </c>
      <c r="AY1517" s="34">
        <v>0.7333034807309261</v>
      </c>
      <c r="AZ1517" s="38">
        <v>0.63773837527238131</v>
      </c>
      <c r="BB1517" s="6">
        <v>1913</v>
      </c>
      <c r="BC1517">
        <f t="shared" si="735"/>
        <v>19.919111285964615</v>
      </c>
      <c r="BD1517">
        <f t="shared" si="736"/>
        <v>2.357122949402616</v>
      </c>
      <c r="BE1517">
        <f t="shared" si="737"/>
        <v>0.87334396669139303</v>
      </c>
      <c r="BF1517">
        <f t="shared" si="738"/>
        <v>1.6491994829524421</v>
      </c>
      <c r="BG1517">
        <f t="shared" si="739"/>
        <v>0.78467476483298737</v>
      </c>
      <c r="BH1517">
        <f t="shared" si="740"/>
        <v>2.6568349376050389</v>
      </c>
      <c r="BI1517">
        <f t="shared" si="741"/>
        <v>3.8042091623872083</v>
      </c>
      <c r="BJ1517">
        <f t="shared" si="742"/>
        <v>1.833211912615585</v>
      </c>
      <c r="BK1517">
        <f t="shared" si="743"/>
        <v>1.4192193658813672</v>
      </c>
      <c r="BL1517">
        <f t="shared" si="744"/>
        <v>0.81359541339841401</v>
      </c>
      <c r="BM1517">
        <f t="shared" si="745"/>
        <v>0.77587518030730662</v>
      </c>
      <c r="BN1517">
        <f t="shared" si="746"/>
        <v>1.0191569890189163</v>
      </c>
      <c r="BO1517">
        <f t="shared" si="747"/>
        <v>0.85786349872719225</v>
      </c>
      <c r="BP1517">
        <f t="shared" si="748"/>
        <v>1.0748036621441481</v>
      </c>
      <c r="BR1517" s="33">
        <f t="shared" si="749"/>
        <v>13.56517789117183</v>
      </c>
      <c r="BS1517" s="32">
        <f t="shared" si="762"/>
        <v>0.78875397528854119</v>
      </c>
      <c r="BT1517" s="32">
        <f t="shared" si="763"/>
        <v>0.62907428960866052</v>
      </c>
      <c r="BU1517" s="31">
        <f t="shared" si="750"/>
        <v>-18.03714401711666</v>
      </c>
      <c r="BV1517" s="31">
        <f t="shared" si="751"/>
        <v>8.4589991402851838E-2</v>
      </c>
      <c r="BW1517" s="36">
        <f t="shared" si="752"/>
        <v>0.22878920911853173</v>
      </c>
      <c r="BX1517" s="34">
        <v>0.90314241051745558</v>
      </c>
      <c r="BY1517" s="34">
        <v>0.7333034807309261</v>
      </c>
      <c r="BZ1517" s="38">
        <v>0.63773837527238131</v>
      </c>
    </row>
    <row r="1518" spans="1:78" ht="15" customHeight="1">
      <c r="A1518" s="56">
        <v>19.430395063222218</v>
      </c>
      <c r="B1518" s="6">
        <v>1914</v>
      </c>
      <c r="C1518" s="89">
        <f t="shared" si="753"/>
        <v>19.430395063222218</v>
      </c>
      <c r="D1518" s="135">
        <f t="shared" si="726"/>
        <v>2.3037324561102119</v>
      </c>
      <c r="E1518" s="135">
        <f t="shared" si="726"/>
        <v>0.85356211135482007</v>
      </c>
      <c r="F1518" s="135">
        <f t="shared" si="726"/>
        <v>1.6118439542751091</v>
      </c>
      <c r="G1518" s="135">
        <f t="shared" si="726"/>
        <v>0.76690132930678701</v>
      </c>
      <c r="H1518" s="135">
        <f t="shared" si="726"/>
        <v>2.5952468483231215</v>
      </c>
      <c r="I1518" s="135">
        <f t="shared" si="726"/>
        <v>3.7174210596850195</v>
      </c>
      <c r="J1518" s="135">
        <f t="shared" si="726"/>
        <v>1.7916883729339308</v>
      </c>
      <c r="K1518" s="135">
        <f t="shared" si="726"/>
        <v>1.3870139926231886</v>
      </c>
      <c r="L1518" s="135">
        <f t="shared" si="726"/>
        <v>0.79489271603846012</v>
      </c>
      <c r="M1518" s="135">
        <f t="shared" si="726"/>
        <v>0.73541684290469467</v>
      </c>
      <c r="N1518" s="135">
        <f t="shared" si="726"/>
        <v>0.99140693832785221</v>
      </c>
      <c r="O1518" s="135">
        <f t="shared" si="726"/>
        <v>0.83452193283694442</v>
      </c>
      <c r="P1518" s="135">
        <f t="shared" si="726"/>
        <v>1.0467465085020788</v>
      </c>
      <c r="Q1518" s="90">
        <f t="shared" si="754"/>
        <v>19.430395063222221</v>
      </c>
      <c r="R1518" s="136">
        <f t="shared" si="727"/>
        <v>14.144264318174068</v>
      </c>
      <c r="S1518" s="137">
        <f t="shared" si="728"/>
        <v>2.0805984835986751</v>
      </c>
      <c r="T1518" s="137">
        <f t="shared" si="729"/>
        <v>0.72700215869660456</v>
      </c>
      <c r="U1518" s="138">
        <f t="shared" si="730"/>
        <v>5.2861307450481494</v>
      </c>
      <c r="V1518" s="138">
        <f t="shared" si="731"/>
        <v>0.22313397251153688</v>
      </c>
      <c r="W1518" s="138">
        <f t="shared" si="732"/>
        <v>0.26440477963124764</v>
      </c>
      <c r="X1518" s="34">
        <v>0.90314241051745558</v>
      </c>
      <c r="Y1518" s="34">
        <v>0.7333034807309261</v>
      </c>
      <c r="Z1518" s="38">
        <v>0.65430042055617232</v>
      </c>
      <c r="AB1518" s="6">
        <v>1914</v>
      </c>
      <c r="AC1518" s="40">
        <f t="shared" si="755"/>
        <v>19.563835063222218</v>
      </c>
      <c r="AD1518" s="40">
        <f t="shared" si="733"/>
        <v>2.3195535476496838</v>
      </c>
      <c r="AE1518" s="40">
        <f t="shared" si="733"/>
        <v>0.85942402655358907</v>
      </c>
      <c r="AF1518" s="40">
        <f t="shared" si="733"/>
        <v>1.6229134387893782</v>
      </c>
      <c r="AG1518" s="40">
        <f t="shared" si="733"/>
        <v>0.77216809372664164</v>
      </c>
      <c r="AH1518" s="40">
        <f t="shared" si="733"/>
        <v>2.6130699413849676</v>
      </c>
      <c r="AI1518" s="40">
        <f t="shared" si="733"/>
        <v>3.742950785899557</v>
      </c>
      <c r="AJ1518" s="40">
        <f t="shared" si="733"/>
        <v>1.8039929553012155</v>
      </c>
      <c r="AK1518" s="40">
        <f t="shared" si="733"/>
        <v>1.3965394369887518</v>
      </c>
      <c r="AL1518" s="40">
        <f t="shared" si="733"/>
        <v>0.80035171384488879</v>
      </c>
      <c r="AM1518" s="40">
        <f t="shared" si="733"/>
        <v>0.74046738475924245</v>
      </c>
      <c r="AN1518" s="40">
        <f t="shared" si="733"/>
        <v>0.99821551537530873</v>
      </c>
      <c r="AO1518" s="40">
        <f t="shared" si="733"/>
        <v>0.84025308788322239</v>
      </c>
      <c r="AP1518" s="40">
        <f t="shared" si="733"/>
        <v>1.0539351350657713</v>
      </c>
      <c r="AQ1518" s="94">
        <f t="shared" si="734"/>
        <v>19.563835063222218</v>
      </c>
      <c r="AR1518" s="33">
        <f t="shared" si="756"/>
        <v>14.241401335948328</v>
      </c>
      <c r="AS1518" s="32">
        <f t="shared" si="757"/>
        <v>2.0948871823486512</v>
      </c>
      <c r="AT1518" s="32">
        <f t="shared" si="758"/>
        <v>0.7319949119443292</v>
      </c>
      <c r="AU1518" s="31">
        <f t="shared" si="759"/>
        <v>5.3224337272738893</v>
      </c>
      <c r="AV1518" s="31">
        <f t="shared" si="760"/>
        <v>0.22466636530103257</v>
      </c>
      <c r="AW1518" s="36">
        <f t="shared" si="761"/>
        <v>0.26622060343097953</v>
      </c>
      <c r="AX1518" s="34">
        <v>0.90314241051745558</v>
      </c>
      <c r="AY1518" s="34">
        <v>0.7333034807309261</v>
      </c>
      <c r="AZ1518" s="38">
        <v>0.65430042055617232</v>
      </c>
      <c r="BB1518" s="6">
        <v>1914</v>
      </c>
      <c r="BC1518">
        <f t="shared" si="735"/>
        <v>29.90038589092217</v>
      </c>
      <c r="BD1518">
        <f t="shared" si="736"/>
        <v>3.545089495247463</v>
      </c>
      <c r="BE1518">
        <f t="shared" si="737"/>
        <v>1.3135006482542932</v>
      </c>
      <c r="BF1518">
        <f t="shared" si="738"/>
        <v>2.4803796357181915</v>
      </c>
      <c r="BG1518">
        <f t="shared" si="739"/>
        <v>1.1801430496869905</v>
      </c>
      <c r="BH1518">
        <f t="shared" si="740"/>
        <v>3.993685254189185</v>
      </c>
      <c r="BI1518">
        <f t="shared" si="741"/>
        <v>5.7205385604336794</v>
      </c>
      <c r="BJ1518">
        <f t="shared" si="742"/>
        <v>2.7571325015621642</v>
      </c>
      <c r="BK1518">
        <f t="shared" si="743"/>
        <v>2.1344009465891176</v>
      </c>
      <c r="BL1518">
        <f t="shared" si="744"/>
        <v>1.2232174834376066</v>
      </c>
      <c r="BM1518">
        <f t="shared" si="745"/>
        <v>1.1316932734504832</v>
      </c>
      <c r="BN1518">
        <f t="shared" si="746"/>
        <v>1.5256226100646544</v>
      </c>
      <c r="BO1518">
        <f t="shared" si="747"/>
        <v>1.2842007455367146</v>
      </c>
      <c r="BP1518">
        <f t="shared" si="748"/>
        <v>1.6107816867516287</v>
      </c>
      <c r="BR1518" s="33">
        <f t="shared" si="749"/>
        <v>20.394266966519275</v>
      </c>
      <c r="BS1518" s="32">
        <f t="shared" si="762"/>
        <v>1.186278141680623</v>
      </c>
      <c r="BT1518" s="32">
        <f t="shared" si="763"/>
        <v>0.94170887665932312</v>
      </c>
      <c r="BU1518" s="31">
        <f t="shared" si="750"/>
        <v>-21.667832471389577</v>
      </c>
      <c r="BV1518" s="31">
        <f t="shared" si="751"/>
        <v>0.12722250657367029</v>
      </c>
      <c r="BW1518" s="36">
        <f t="shared" si="752"/>
        <v>0.34249186887739147</v>
      </c>
      <c r="BX1518" s="34">
        <v>0.90314241051745558</v>
      </c>
      <c r="BY1518" s="34">
        <v>0.7333034807309261</v>
      </c>
      <c r="BZ1518" s="38">
        <v>0.65430042055617232</v>
      </c>
    </row>
    <row r="1519" spans="1:78" ht="15" customHeight="1">
      <c r="A1519" s="56">
        <v>20.224756488595801</v>
      </c>
      <c r="B1519" s="6">
        <v>1915</v>
      </c>
      <c r="C1519" s="89">
        <f t="shared" si="753"/>
        <v>20.224756488595798</v>
      </c>
      <c r="D1519" s="135">
        <f t="shared" si="726"/>
        <v>2.3929210744871057</v>
      </c>
      <c r="E1519" s="135">
        <f t="shared" si="726"/>
        <v>0.88660762634449941</v>
      </c>
      <c r="F1519" s="135">
        <f t="shared" si="726"/>
        <v>1.6742462245299099</v>
      </c>
      <c r="G1519" s="135">
        <f t="shared" si="726"/>
        <v>0.79659178655188101</v>
      </c>
      <c r="H1519" s="135">
        <f t="shared" si="726"/>
        <v>2.6973023205347517</v>
      </c>
      <c r="I1519" s="135">
        <f t="shared" si="726"/>
        <v>3.862036192230061</v>
      </c>
      <c r="J1519" s="135">
        <f t="shared" si="726"/>
        <v>1.8610532899059893</v>
      </c>
      <c r="K1519" s="135">
        <f t="shared" si="726"/>
        <v>1.4407782745760895</v>
      </c>
      <c r="L1519" s="135">
        <f t="shared" si="726"/>
        <v>0.82597451975432634</v>
      </c>
      <c r="M1519" s="135">
        <f t="shared" si="726"/>
        <v>0.7895665439405376</v>
      </c>
      <c r="N1519" s="135">
        <f t="shared" si="726"/>
        <v>1.035024124255657</v>
      </c>
      <c r="O1519" s="135">
        <f t="shared" si="726"/>
        <v>0.87121808094271758</v>
      </c>
      <c r="P1519" s="135">
        <f t="shared" si="726"/>
        <v>1.0914364305422735</v>
      </c>
      <c r="Q1519" s="90">
        <f t="shared" si="754"/>
        <v>20.224756488595798</v>
      </c>
      <c r="R1519" s="136">
        <f t="shared" si="727"/>
        <v>14.69797274044455</v>
      </c>
      <c r="S1519" s="137">
        <f t="shared" si="728"/>
        <v>2.1611485073903043</v>
      </c>
      <c r="T1519" s="137">
        <f t="shared" si="729"/>
        <v>0.75898679295715188</v>
      </c>
      <c r="U1519" s="138">
        <f t="shared" si="730"/>
        <v>5.5267837481512476</v>
      </c>
      <c r="V1519" s="138">
        <f t="shared" si="731"/>
        <v>0.23177256709680139</v>
      </c>
      <c r="W1519" s="138">
        <f t="shared" si="732"/>
        <v>0.27603733129850516</v>
      </c>
      <c r="X1519" s="34">
        <v>0.90314241051745558</v>
      </c>
      <c r="Y1519" s="34">
        <v>0.7333034807309261</v>
      </c>
      <c r="Z1519" s="38">
        <v>0.55111112802632034</v>
      </c>
      <c r="AB1519" s="6">
        <v>1915</v>
      </c>
      <c r="AC1519" s="40">
        <f t="shared" si="755"/>
        <v>20.406146488595802</v>
      </c>
      <c r="AD1519" s="40">
        <f t="shared" si="733"/>
        <v>2.414382492524251</v>
      </c>
      <c r="AE1519" s="40">
        <f t="shared" si="733"/>
        <v>0.89455935409129894</v>
      </c>
      <c r="AF1519" s="40">
        <f t="shared" si="733"/>
        <v>1.6892620553923845</v>
      </c>
      <c r="AG1519" s="40">
        <f t="shared" si="733"/>
        <v>0.80373618822831772</v>
      </c>
      <c r="AH1519" s="40">
        <f t="shared" si="733"/>
        <v>2.7214936460618446</v>
      </c>
      <c r="AI1519" s="40">
        <f t="shared" si="733"/>
        <v>3.8966736794751426</v>
      </c>
      <c r="AJ1519" s="40">
        <f t="shared" si="733"/>
        <v>1.8777445393876038</v>
      </c>
      <c r="AK1519" s="40">
        <f t="shared" si="733"/>
        <v>1.4537001988213938</v>
      </c>
      <c r="AL1519" s="40">
        <f t="shared" si="733"/>
        <v>0.83338244667906936</v>
      </c>
      <c r="AM1519" s="40">
        <f t="shared" si="733"/>
        <v>0.79664793824489599</v>
      </c>
      <c r="AN1519" s="40">
        <f t="shared" si="733"/>
        <v>1.0443069567092691</v>
      </c>
      <c r="AO1519" s="40">
        <f t="shared" si="733"/>
        <v>0.87903178430133722</v>
      </c>
      <c r="AP1519" s="40">
        <f t="shared" si="733"/>
        <v>1.1012252086789942</v>
      </c>
      <c r="AQ1519" s="94">
        <f t="shared" si="734"/>
        <v>20.406146488595805</v>
      </c>
      <c r="AR1519" s="33">
        <f t="shared" si="756"/>
        <v>14.829794613152513</v>
      </c>
      <c r="AS1519" s="32">
        <f t="shared" si="757"/>
        <v>2.1805312242094947</v>
      </c>
      <c r="AT1519" s="32">
        <f t="shared" si="758"/>
        <v>0.76579392630642762</v>
      </c>
      <c r="AU1519" s="31">
        <f t="shared" si="759"/>
        <v>5.5763518754432884</v>
      </c>
      <c r="AV1519" s="31">
        <f t="shared" si="760"/>
        <v>0.23385126831475622</v>
      </c>
      <c r="AW1519" s="36">
        <f t="shared" si="761"/>
        <v>0.27851303040284148</v>
      </c>
      <c r="AX1519" s="34">
        <v>0.90314241051745558</v>
      </c>
      <c r="AY1519" s="34">
        <v>0.7333034807309261</v>
      </c>
      <c r="AZ1519" s="38">
        <v>0.55111112802632034</v>
      </c>
      <c r="BB1519" s="6">
        <v>1915</v>
      </c>
      <c r="BC1519">
        <f t="shared" si="735"/>
        <v>37.027280798476696</v>
      </c>
      <c r="BD1519">
        <f t="shared" si="736"/>
        <v>4.3809358398746454</v>
      </c>
      <c r="BE1519">
        <f t="shared" si="737"/>
        <v>1.6231923265548287</v>
      </c>
      <c r="BF1519">
        <f t="shared" si="738"/>
        <v>3.0651931515919375</v>
      </c>
      <c r="BG1519">
        <f t="shared" si="739"/>
        <v>1.4583922322648732</v>
      </c>
      <c r="BH1519">
        <f t="shared" si="740"/>
        <v>4.9381939642704324</v>
      </c>
      <c r="BI1519">
        <f t="shared" si="741"/>
        <v>7.0705770239664671</v>
      </c>
      <c r="BJ1519">
        <f t="shared" si="742"/>
        <v>3.4071976483442104</v>
      </c>
      <c r="BK1519">
        <f t="shared" si="743"/>
        <v>2.6377623765781899</v>
      </c>
      <c r="BL1519">
        <f t="shared" si="744"/>
        <v>1.512185844738138</v>
      </c>
      <c r="BM1519">
        <f t="shared" si="745"/>
        <v>1.4455304887381064</v>
      </c>
      <c r="BN1519">
        <f t="shared" si="746"/>
        <v>1.8949117584491859</v>
      </c>
      <c r="BO1519">
        <f t="shared" si="747"/>
        <v>1.5950173015910429</v>
      </c>
      <c r="BP1519">
        <f t="shared" si="748"/>
        <v>1.9981908415146377</v>
      </c>
      <c r="BR1519" s="33">
        <f t="shared" si="749"/>
        <v>25.21292196663704</v>
      </c>
      <c r="BS1519" s="32">
        <f t="shared" si="762"/>
        <v>1.4659738305381649</v>
      </c>
      <c r="BT1519" s="32">
        <f t="shared" si="763"/>
        <v>1.1696317390827611</v>
      </c>
      <c r="BU1519" s="31">
        <f t="shared" si="750"/>
        <v>-33.171395435120239</v>
      </c>
      <c r="BV1519" s="31">
        <f t="shared" si="751"/>
        <v>0.15721849601666382</v>
      </c>
      <c r="BW1519" s="36">
        <f t="shared" si="752"/>
        <v>0.42538556250828186</v>
      </c>
      <c r="BX1519" s="34">
        <v>0.90314241051745558</v>
      </c>
      <c r="BY1519" s="34">
        <v>0.7333034807309261</v>
      </c>
      <c r="BZ1519" s="38">
        <v>0.55111112802632034</v>
      </c>
    </row>
    <row r="1520" spans="1:78" ht="15" customHeight="1">
      <c r="A1520" s="56">
        <v>29.301933974630451</v>
      </c>
      <c r="B1520" s="6">
        <v>1916</v>
      </c>
      <c r="C1520" s="89">
        <f t="shared" si="753"/>
        <v>29.301933974630451</v>
      </c>
      <c r="D1520" s="135">
        <f t="shared" si="726"/>
        <v>3.4714186448692974</v>
      </c>
      <c r="E1520" s="135">
        <f t="shared" si="726"/>
        <v>1.286204663242098</v>
      </c>
      <c r="F1520" s="135">
        <f t="shared" si="726"/>
        <v>2.4288346247194532</v>
      </c>
      <c r="G1520" s="135">
        <f t="shared" si="726"/>
        <v>1.1556183819304</v>
      </c>
      <c r="H1520" s="135">
        <f t="shared" si="726"/>
        <v>3.9115520878483117</v>
      </c>
      <c r="I1520" s="135">
        <f t="shared" si="726"/>
        <v>5.602037992304</v>
      </c>
      <c r="J1520" s="135">
        <f t="shared" si="726"/>
        <v>2.6998362622802881</v>
      </c>
      <c r="K1520" s="135">
        <f t="shared" si="726"/>
        <v>2.0900818002016814</v>
      </c>
      <c r="L1520" s="135">
        <f t="shared" si="726"/>
        <v>1.1979650462107327</v>
      </c>
      <c r="M1520" s="135">
        <f t="shared" si="726"/>
        <v>1.1221439469093839</v>
      </c>
      <c r="N1520" s="135">
        <f t="shared" si="726"/>
        <v>1.4967662698442803</v>
      </c>
      <c r="O1520" s="135">
        <f t="shared" si="726"/>
        <v>1.2599005204321618</v>
      </c>
      <c r="P1520" s="135">
        <f t="shared" si="726"/>
        <v>1.5795737338383653</v>
      </c>
      <c r="Q1520" s="90">
        <f t="shared" si="754"/>
        <v>29.301933974630455</v>
      </c>
      <c r="R1520" s="136">
        <f t="shared" si="727"/>
        <v>21.316853330684502</v>
      </c>
      <c r="S1520" s="137">
        <f t="shared" si="728"/>
        <v>3.1351854028424966</v>
      </c>
      <c r="T1520" s="137">
        <f t="shared" si="729"/>
        <v>1.0975839155174554</v>
      </c>
      <c r="U1520" s="138">
        <f t="shared" si="730"/>
        <v>7.985080643945949</v>
      </c>
      <c r="V1520" s="138">
        <f t="shared" si="731"/>
        <v>0.33623324202680083</v>
      </c>
      <c r="W1520" s="138">
        <f t="shared" si="732"/>
        <v>0.39918235432682492</v>
      </c>
      <c r="X1520" s="34">
        <v>0.90314241051745558</v>
      </c>
      <c r="Y1520" s="34">
        <v>0.7333034807309261</v>
      </c>
      <c r="Z1520" s="38">
        <v>0.53595561664066571</v>
      </c>
      <c r="AB1520" s="6">
        <v>1916</v>
      </c>
      <c r="AC1520" s="40">
        <f t="shared" si="755"/>
        <v>29.52625397463045</v>
      </c>
      <c r="AD1520" s="40">
        <f t="shared" si="733"/>
        <v>3.4979939771013364</v>
      </c>
      <c r="AE1520" s="40">
        <f t="shared" si="733"/>
        <v>1.2960511610981189</v>
      </c>
      <c r="AF1520" s="40">
        <f t="shared" si="733"/>
        <v>2.4474284889841389</v>
      </c>
      <c r="AG1520" s="40">
        <f t="shared" si="733"/>
        <v>1.164465180768288</v>
      </c>
      <c r="AH1520" s="40">
        <f t="shared" si="733"/>
        <v>3.9414968473002241</v>
      </c>
      <c r="AI1520" s="40">
        <f t="shared" si="733"/>
        <v>5.6449242114703404</v>
      </c>
      <c r="AJ1520" s="40">
        <f t="shared" si="733"/>
        <v>2.7205047707438954</v>
      </c>
      <c r="AK1520" s="40">
        <f t="shared" si="733"/>
        <v>2.1060823532650788</v>
      </c>
      <c r="AL1520" s="40">
        <f t="shared" si="733"/>
        <v>1.2071360285560842</v>
      </c>
      <c r="AM1520" s="40">
        <f t="shared" si="733"/>
        <v>1.1307344833015773</v>
      </c>
      <c r="AN1520" s="40">
        <f t="shared" si="733"/>
        <v>1.508224715213182</v>
      </c>
      <c r="AO1520" s="40">
        <f t="shared" si="733"/>
        <v>1.2695456477806855</v>
      </c>
      <c r="AP1520" s="40">
        <f t="shared" si="733"/>
        <v>1.5916661090475035</v>
      </c>
      <c r="AQ1520" s="94">
        <f t="shared" si="734"/>
        <v>29.52625397463045</v>
      </c>
      <c r="AR1520" s="33">
        <f t="shared" si="756"/>
        <v>21.480043806210087</v>
      </c>
      <c r="AS1520" s="32">
        <f t="shared" si="757"/>
        <v>3.1591867124548423</v>
      </c>
      <c r="AT1520" s="32">
        <f t="shared" si="758"/>
        <v>1.1059864333902361</v>
      </c>
      <c r="AU1520" s="31">
        <f t="shared" si="759"/>
        <v>8.0462101684203624</v>
      </c>
      <c r="AV1520" s="31">
        <f t="shared" si="760"/>
        <v>0.33880726464649413</v>
      </c>
      <c r="AW1520" s="36">
        <f t="shared" si="761"/>
        <v>0.40223828182294596</v>
      </c>
      <c r="AX1520" s="34">
        <v>0.90314241051745558</v>
      </c>
      <c r="AY1520" s="34">
        <v>0.7333034807309261</v>
      </c>
      <c r="AZ1520" s="38">
        <v>0.53595561664066571</v>
      </c>
      <c r="BB1520" s="6">
        <v>1916</v>
      </c>
      <c r="BC1520">
        <f t="shared" si="735"/>
        <v>55.090856514759658</v>
      </c>
      <c r="BD1520">
        <f t="shared" si="736"/>
        <v>6.5266486039021867</v>
      </c>
      <c r="BE1520">
        <f t="shared" si="737"/>
        <v>2.4182061365858645</v>
      </c>
      <c r="BF1520">
        <f t="shared" si="738"/>
        <v>4.5664760532307849</v>
      </c>
      <c r="BG1520">
        <f t="shared" si="739"/>
        <v>2.1726895746835879</v>
      </c>
      <c r="BH1520">
        <f t="shared" si="740"/>
        <v>7.3541478527741999</v>
      </c>
      <c r="BI1520">
        <f t="shared" si="741"/>
        <v>10.532447158315742</v>
      </c>
      <c r="BJ1520">
        <f t="shared" si="742"/>
        <v>5.0759889182537892</v>
      </c>
      <c r="BK1520">
        <f t="shared" si="743"/>
        <v>3.9295835100411174</v>
      </c>
      <c r="BL1520">
        <f t="shared" si="744"/>
        <v>2.252305957949154</v>
      </c>
      <c r="BM1520">
        <f t="shared" si="745"/>
        <v>2.1097539575925075</v>
      </c>
      <c r="BN1520">
        <f t="shared" si="746"/>
        <v>2.8140851003048248</v>
      </c>
      <c r="BO1520">
        <f t="shared" si="747"/>
        <v>2.3687514569548007</v>
      </c>
      <c r="BP1520">
        <f t="shared" si="748"/>
        <v>2.9697722341711077</v>
      </c>
      <c r="BR1520" s="33">
        <f t="shared" si="749"/>
        <v>37.552331274994884</v>
      </c>
      <c r="BS1520" s="32">
        <f t="shared" si="762"/>
        <v>2.1839845193242611</v>
      </c>
      <c r="BT1520" s="32">
        <f t="shared" si="763"/>
        <v>1.7370136883714078</v>
      </c>
      <c r="BU1520" s="31">
        <f t="shared" si="750"/>
        <v>-23.753860218360494</v>
      </c>
      <c r="BV1520" s="31">
        <f t="shared" si="751"/>
        <v>0.2342216172616034</v>
      </c>
      <c r="BW1520" s="36">
        <f t="shared" si="752"/>
        <v>0.63173776858339292</v>
      </c>
      <c r="BX1520" s="34">
        <v>0.90314241051745558</v>
      </c>
      <c r="BY1520" s="34">
        <v>0.7333034807309261</v>
      </c>
      <c r="BZ1520" s="38">
        <v>0.53595561664066571</v>
      </c>
    </row>
    <row r="1521" spans="1:78" ht="15" customHeight="1">
      <c r="A1521" s="56">
        <v>30.150745154980136</v>
      </c>
      <c r="B1521" s="6">
        <v>1917</v>
      </c>
      <c r="C1521" s="89">
        <f t="shared" si="753"/>
        <v>30.150745154980129</v>
      </c>
      <c r="D1521" s="135">
        <f t="shared" si="726"/>
        <v>3.5546568654295627</v>
      </c>
      <c r="E1521" s="135">
        <f t="shared" si="726"/>
        <v>1.3170454803249996</v>
      </c>
      <c r="F1521" s="135">
        <f t="shared" si="726"/>
        <v>2.487073602174855</v>
      </c>
      <c r="G1521" s="135">
        <f t="shared" si="726"/>
        <v>1.1833279806850157</v>
      </c>
      <c r="H1521" s="135">
        <f t="shared" si="726"/>
        <v>4.0108319177479093</v>
      </c>
      <c r="I1521" s="135">
        <f t="shared" si="726"/>
        <v>5.7387799239697692</v>
      </c>
      <c r="J1521" s="135">
        <f t="shared" si="726"/>
        <v>2.7645733594922408</v>
      </c>
      <c r="K1521" s="135">
        <f t="shared" si="726"/>
        <v>2.1404281461098127</v>
      </c>
      <c r="L1521" s="135">
        <f t="shared" si="726"/>
        <v>1.227758067888773</v>
      </c>
      <c r="M1521" s="135">
        <f t="shared" si="726"/>
        <v>1.2381901477131443</v>
      </c>
      <c r="N1521" s="135">
        <f t="shared" si="726"/>
        <v>1.5508288727945179</v>
      </c>
      <c r="O1521" s="135">
        <f t="shared" si="726"/>
        <v>1.3053423345932087</v>
      </c>
      <c r="P1521" s="135">
        <f t="shared" si="726"/>
        <v>1.6319084560563237</v>
      </c>
      <c r="Q1521" s="90">
        <f t="shared" si="754"/>
        <v>30.150745154980129</v>
      </c>
      <c r="R1521" s="136">
        <f t="shared" si="727"/>
        <v>21.849221844839505</v>
      </c>
      <c r="S1521" s="137">
        <f t="shared" si="728"/>
        <v>3.2103613700064781</v>
      </c>
      <c r="T1521" s="137">
        <f t="shared" si="729"/>
        <v>1.1372282104382385</v>
      </c>
      <c r="U1521" s="138">
        <f t="shared" si="730"/>
        <v>8.3015233101406238</v>
      </c>
      <c r="V1521" s="138">
        <f t="shared" si="731"/>
        <v>0.34429549542308457</v>
      </c>
      <c r="W1521" s="138">
        <f t="shared" si="732"/>
        <v>0.41360066235627935</v>
      </c>
      <c r="X1521" s="46">
        <v>0.90314241051745558</v>
      </c>
      <c r="Y1521">
        <v>0.7333034807309261</v>
      </c>
      <c r="Z1521" s="38">
        <v>0.68456393979820251</v>
      </c>
      <c r="AB1521" s="6">
        <v>1917</v>
      </c>
      <c r="AC1521" s="40">
        <f t="shared" si="755"/>
        <v>30.529605154980135</v>
      </c>
      <c r="AD1521" s="40">
        <f t="shared" si="733"/>
        <v>3.5993230019749216</v>
      </c>
      <c r="AE1521" s="40">
        <f t="shared" si="733"/>
        <v>1.3335948507671267</v>
      </c>
      <c r="AF1521" s="40">
        <f t="shared" si="733"/>
        <v>2.5183249924830098</v>
      </c>
      <c r="AG1521" s="40">
        <f t="shared" si="733"/>
        <v>1.1981971202853112</v>
      </c>
      <c r="AH1521" s="40">
        <f t="shared" si="733"/>
        <v>4.0612301341948749</v>
      </c>
      <c r="AI1521" s="40">
        <f t="shared" si="733"/>
        <v>5.810890717610838</v>
      </c>
      <c r="AJ1521" s="40">
        <f t="shared" si="733"/>
        <v>2.7993116804721536</v>
      </c>
      <c r="AK1521" s="40">
        <f t="shared" si="733"/>
        <v>2.1673237536069707</v>
      </c>
      <c r="AL1521" s="40">
        <f t="shared" si="733"/>
        <v>1.2431854949460281</v>
      </c>
      <c r="AM1521" s="40">
        <f t="shared" si="733"/>
        <v>1.253748659350298</v>
      </c>
      <c r="AN1521" s="40">
        <f t="shared" si="733"/>
        <v>1.5703158547489222</v>
      </c>
      <c r="AO1521" s="40">
        <f t="shared" si="733"/>
        <v>1.3217446488425568</v>
      </c>
      <c r="AP1521" s="40">
        <f t="shared" si="733"/>
        <v>1.6524142456971276</v>
      </c>
      <c r="AQ1521" s="94">
        <f t="shared" si="734"/>
        <v>30.529605154980143</v>
      </c>
      <c r="AR1521" s="33">
        <f t="shared" si="756"/>
        <v>22.123768830182218</v>
      </c>
      <c r="AS1521" s="32">
        <f t="shared" si="757"/>
        <v>3.2507012522345553</v>
      </c>
      <c r="AT1521" s="32">
        <f t="shared" si="758"/>
        <v>1.151518082134344</v>
      </c>
      <c r="AU1521" s="31">
        <f t="shared" si="759"/>
        <v>8.4058363247979173</v>
      </c>
      <c r="AV1521" s="31">
        <f t="shared" si="760"/>
        <v>0.3486217497403663</v>
      </c>
      <c r="AW1521" s="36">
        <f t="shared" si="761"/>
        <v>0.41879777261457818</v>
      </c>
      <c r="AX1521" s="46">
        <v>0.90314241051745558</v>
      </c>
      <c r="AY1521">
        <v>0.7333034807309261</v>
      </c>
      <c r="AZ1521" s="38">
        <v>0.68456393979820251</v>
      </c>
      <c r="BB1521" s="6">
        <v>1917</v>
      </c>
      <c r="BC1521">
        <f t="shared" si="735"/>
        <v>44.597156496411031</v>
      </c>
      <c r="BD1521">
        <f t="shared" si="736"/>
        <v>5.2578331879940086</v>
      </c>
      <c r="BE1521">
        <f t="shared" si="737"/>
        <v>1.9480939226221106</v>
      </c>
      <c r="BF1521">
        <f t="shared" si="738"/>
        <v>3.6787286710213922</v>
      </c>
      <c r="BG1521">
        <f t="shared" si="739"/>
        <v>1.750307094233621</v>
      </c>
      <c r="BH1521">
        <f t="shared" si="740"/>
        <v>5.9325797023314646</v>
      </c>
      <c r="BI1521">
        <f t="shared" si="741"/>
        <v>8.4884557596238377</v>
      </c>
      <c r="BJ1521">
        <f t="shared" si="742"/>
        <v>4.0891895084297634</v>
      </c>
      <c r="BK1521">
        <f t="shared" si="743"/>
        <v>3.1659917030480162</v>
      </c>
      <c r="BL1521">
        <f t="shared" si="744"/>
        <v>1.8160253888226972</v>
      </c>
      <c r="BM1521">
        <f t="shared" si="745"/>
        <v>1.8314558895986854</v>
      </c>
      <c r="BN1521">
        <f t="shared" si="746"/>
        <v>2.2938921603317639</v>
      </c>
      <c r="BO1521">
        <f t="shared" si="747"/>
        <v>1.9307833381235127</v>
      </c>
      <c r="BP1521">
        <f t="shared" si="748"/>
        <v>2.4138201702301618</v>
      </c>
      <c r="BR1521" s="33">
        <f t="shared" si="749"/>
        <v>30.280508822262679</v>
      </c>
      <c r="BS1521" s="32">
        <f t="shared" si="762"/>
        <v>1.7594062411913385</v>
      </c>
      <c r="BT1521" s="32">
        <f t="shared" si="763"/>
        <v>1.4158501423832484</v>
      </c>
      <c r="BU1521" s="31">
        <f t="shared" si="750"/>
        <v>-17.616807037672064</v>
      </c>
      <c r="BV1521" s="31">
        <f t="shared" si="751"/>
        <v>0.18868768143077208</v>
      </c>
      <c r="BW1521" s="36">
        <f t="shared" si="752"/>
        <v>0.5149331957402643</v>
      </c>
      <c r="BX1521" s="46">
        <v>0.90314241051745558</v>
      </c>
      <c r="BY1521">
        <v>0.7333034807309261</v>
      </c>
      <c r="BZ1521" s="38">
        <v>0.68456393979820251</v>
      </c>
    </row>
    <row r="1522" spans="1:78" ht="15" customHeight="1">
      <c r="A1522" s="56">
        <v>36.720713090124434</v>
      </c>
      <c r="B1522" s="6">
        <v>1918</v>
      </c>
      <c r="C1522" s="89">
        <f t="shared" si="753"/>
        <v>36.720713090124427</v>
      </c>
      <c r="D1522" s="135">
        <f t="shared" si="726"/>
        <v>4.3042938574200429</v>
      </c>
      <c r="E1522" s="135">
        <f t="shared" si="726"/>
        <v>1.594795499402067</v>
      </c>
      <c r="F1522" s="135">
        <f t="shared" si="726"/>
        <v>3.011569339618696</v>
      </c>
      <c r="G1522" s="135">
        <f t="shared" si="726"/>
        <v>1.4328784890915951</v>
      </c>
      <c r="H1522" s="135">
        <f t="shared" si="726"/>
        <v>4.8646106622753482</v>
      </c>
      <c r="I1522" s="135">
        <f t="shared" si="726"/>
        <v>6.9525181732225914</v>
      </c>
      <c r="J1522" s="135">
        <f t="shared" si="726"/>
        <v>3.3475906620909659</v>
      </c>
      <c r="K1522" s="135">
        <f t="shared" si="726"/>
        <v>2.5921530683509757</v>
      </c>
      <c r="L1522" s="135">
        <f t="shared" si="726"/>
        <v>1.4882235088468263</v>
      </c>
      <c r="M1522" s="135">
        <f t="shared" si="726"/>
        <v>1.6282693016070997</v>
      </c>
      <c r="N1522" s="135">
        <f t="shared" si="726"/>
        <v>1.9041721316314335</v>
      </c>
      <c r="O1522" s="135">
        <f t="shared" si="726"/>
        <v>1.6026602074364669</v>
      </c>
      <c r="P1522" s="135">
        <f t="shared" si="726"/>
        <v>1.99697818913032</v>
      </c>
      <c r="Q1522" s="90">
        <f t="shared" si="754"/>
        <v>36.72071309012442</v>
      </c>
      <c r="R1522" s="136">
        <f t="shared" si="727"/>
        <v>26.494960849611473</v>
      </c>
      <c r="S1522" s="137">
        <f t="shared" si="728"/>
        <v>3.8964871544465449</v>
      </c>
      <c r="T1522" s="137">
        <f t="shared" si="729"/>
        <v>1.3945108694636663</v>
      </c>
      <c r="U1522" s="138">
        <f t="shared" si="730"/>
        <v>10.225752240512954</v>
      </c>
      <c r="V1522" s="138">
        <f t="shared" si="731"/>
        <v>0.40780670297349797</v>
      </c>
      <c r="W1522" s="138">
        <f t="shared" si="732"/>
        <v>0.50966126216776719</v>
      </c>
      <c r="X1522" s="46">
        <v>0.90525584068325349</v>
      </c>
      <c r="Y1522">
        <v>0.7323449630936959</v>
      </c>
      <c r="Z1522" s="38">
        <v>1.1049866863756583</v>
      </c>
      <c r="AB1522" s="6">
        <v>1918</v>
      </c>
      <c r="AC1522" s="40">
        <f t="shared" si="755"/>
        <v>37.397543090124437</v>
      </c>
      <c r="AD1522" s="40">
        <f t="shared" si="733"/>
        <v>4.3836298769675812</v>
      </c>
      <c r="AE1522" s="40">
        <f t="shared" si="733"/>
        <v>1.6241905014874325</v>
      </c>
      <c r="AF1522" s="40">
        <f t="shared" si="733"/>
        <v>3.0670780785457277</v>
      </c>
      <c r="AG1522" s="40">
        <f t="shared" si="733"/>
        <v>1.4592890641093417</v>
      </c>
      <c r="AH1522" s="40">
        <f t="shared" si="733"/>
        <v>4.9542743468140165</v>
      </c>
      <c r="AI1522" s="40">
        <f t="shared" si="733"/>
        <v>7.0806658174045838</v>
      </c>
      <c r="AJ1522" s="40">
        <f t="shared" si="733"/>
        <v>3.4092928894486474</v>
      </c>
      <c r="AK1522" s="40">
        <f t="shared" si="733"/>
        <v>2.6399311971946622</v>
      </c>
      <c r="AL1522" s="40">
        <f t="shared" si="733"/>
        <v>1.5156541939487369</v>
      </c>
      <c r="AM1522" s="40">
        <f t="shared" si="733"/>
        <v>1.658281287177803</v>
      </c>
      <c r="AN1522" s="40">
        <f t="shared" si="733"/>
        <v>1.9392695117037917</v>
      </c>
      <c r="AO1522" s="40">
        <f t="shared" si="733"/>
        <v>1.632200170495925</v>
      </c>
      <c r="AP1522" s="40">
        <f t="shared" si="733"/>
        <v>2.0337861548261875</v>
      </c>
      <c r="AQ1522" s="94">
        <f t="shared" si="734"/>
        <v>37.397543090124444</v>
      </c>
      <c r="AR1522" s="33">
        <f t="shared" si="756"/>
        <v>26.983311506305707</v>
      </c>
      <c r="AS1522" s="32">
        <f t="shared" si="757"/>
        <v>3.9683065495185148</v>
      </c>
      <c r="AT1522" s="32">
        <f t="shared" si="758"/>
        <v>1.4202142589774429</v>
      </c>
      <c r="AU1522" s="31">
        <f t="shared" si="759"/>
        <v>10.414231583818729</v>
      </c>
      <c r="AV1522" s="31">
        <f t="shared" si="760"/>
        <v>0.41532332744906642</v>
      </c>
      <c r="AW1522" s="36">
        <f t="shared" si="761"/>
        <v>0.51905525272634878</v>
      </c>
      <c r="AX1522" s="46">
        <v>0.90525584068325349</v>
      </c>
      <c r="AY1522">
        <v>0.7323449630936959</v>
      </c>
      <c r="AZ1522" s="38">
        <v>1.1049866863756583</v>
      </c>
      <c r="BB1522" s="6">
        <v>1918</v>
      </c>
      <c r="BC1522">
        <f t="shared" si="735"/>
        <v>33.844338172786394</v>
      </c>
      <c r="BD1522">
        <f t="shared" si="736"/>
        <v>3.9671336596333382</v>
      </c>
      <c r="BE1522">
        <f t="shared" si="737"/>
        <v>1.4698733672663113</v>
      </c>
      <c r="BF1522">
        <f t="shared" si="738"/>
        <v>2.7756697129136487</v>
      </c>
      <c r="BG1522">
        <f t="shared" si="739"/>
        <v>1.32063949919233</v>
      </c>
      <c r="BH1522">
        <f t="shared" si="740"/>
        <v>4.4835602165162465</v>
      </c>
      <c r="BI1522">
        <f t="shared" si="741"/>
        <v>6.407919574695577</v>
      </c>
      <c r="BJ1522">
        <f t="shared" si="742"/>
        <v>3.0853701057983627</v>
      </c>
      <c r="BK1522">
        <f t="shared" si="743"/>
        <v>2.3891067917330311</v>
      </c>
      <c r="BL1522">
        <f t="shared" si="744"/>
        <v>1.3716492810606276</v>
      </c>
      <c r="BM1522">
        <f t="shared" si="745"/>
        <v>1.5007251287496899</v>
      </c>
      <c r="BN1522">
        <f t="shared" si="746"/>
        <v>1.7550161785791012</v>
      </c>
      <c r="BO1522">
        <f t="shared" si="747"/>
        <v>1.4771220238404137</v>
      </c>
      <c r="BP1522">
        <f t="shared" si="748"/>
        <v>1.840552632807712</v>
      </c>
      <c r="BR1522" s="33">
        <f t="shared" si="749"/>
        <v>22.874640225666074</v>
      </c>
      <c r="BS1522" s="32">
        <f t="shared" si="762"/>
        <v>1.3306114507825892</v>
      </c>
      <c r="BT1522" s="32">
        <f t="shared" si="763"/>
        <v>1.0817628740342931</v>
      </c>
      <c r="BU1522" s="31">
        <f t="shared" si="750"/>
        <v>-14.964883189052246</v>
      </c>
      <c r="BV1522" s="31">
        <f t="shared" si="751"/>
        <v>0.1392619164837221</v>
      </c>
      <c r="BW1522" s="36">
        <f t="shared" si="752"/>
        <v>0.39535914980612064</v>
      </c>
      <c r="BX1522" s="46">
        <v>0.90525584068325349</v>
      </c>
      <c r="BY1522">
        <v>0.7323449630936959</v>
      </c>
      <c r="BZ1522" s="38">
        <v>1.1049866863756583</v>
      </c>
    </row>
    <row r="1523" spans="1:78" ht="15" customHeight="1">
      <c r="A1523" s="56">
        <v>42.547542702724499</v>
      </c>
      <c r="B1523" s="6">
        <v>1919</v>
      </c>
      <c r="C1523" s="89">
        <f t="shared" si="753"/>
        <v>42.547542702724499</v>
      </c>
      <c r="D1523" s="135">
        <f t="shared" si="726"/>
        <v>5.0307391780430537</v>
      </c>
      <c r="E1523" s="135">
        <f t="shared" si="726"/>
        <v>1.8639527099150317</v>
      </c>
      <c r="F1523" s="135">
        <f t="shared" si="726"/>
        <v>3.5198386462614915</v>
      </c>
      <c r="G1523" s="135">
        <f t="shared" si="726"/>
        <v>1.6747086029040077</v>
      </c>
      <c r="H1523" s="135">
        <f t="shared" si="726"/>
        <v>5.6717105906889707</v>
      </c>
      <c r="I1523" s="135">
        <f t="shared" si="726"/>
        <v>8.1197876018673192</v>
      </c>
      <c r="J1523" s="135">
        <f t="shared" si="726"/>
        <v>3.9125710403811431</v>
      </c>
      <c r="K1523" s="135">
        <f t="shared" si="726"/>
        <v>3.0290534419271387</v>
      </c>
      <c r="L1523" s="135">
        <f t="shared" si="726"/>
        <v>1.7366870338186462</v>
      </c>
      <c r="M1523" s="135">
        <f t="shared" si="726"/>
        <v>1.6771212172191146</v>
      </c>
      <c r="N1523" s="135">
        <f t="shared" si="726"/>
        <v>2.1794779174796948</v>
      </c>
      <c r="O1523" s="135">
        <f t="shared" si="726"/>
        <v>1.8345346153932018</v>
      </c>
      <c r="P1523" s="135">
        <f t="shared" si="726"/>
        <v>2.2973601068256873</v>
      </c>
      <c r="Q1523" s="90">
        <f t="shared" si="754"/>
        <v>42.547542702724499</v>
      </c>
      <c r="R1523" s="136">
        <f t="shared" si="727"/>
        <v>30.915233901984621</v>
      </c>
      <c r="S1523" s="137">
        <f t="shared" si="728"/>
        <v>4.5425468380288176</v>
      </c>
      <c r="T1523" s="137">
        <f t="shared" si="729"/>
        <v>1.6101178719378377</v>
      </c>
      <c r="U1523" s="138">
        <f t="shared" si="730"/>
        <v>11.632308800739878</v>
      </c>
      <c r="V1523" s="138">
        <f t="shared" si="731"/>
        <v>0.48819234001423606</v>
      </c>
      <c r="W1523" s="138">
        <f t="shared" si="732"/>
        <v>0.56936004554185704</v>
      </c>
      <c r="X1523" s="46">
        <v>0.90295812946435794</v>
      </c>
      <c r="Y1523">
        <v>0.73876310423908598</v>
      </c>
      <c r="Z1523" s="38">
        <v>1.5447475388595528</v>
      </c>
      <c r="AB1523" s="6">
        <v>1919</v>
      </c>
      <c r="AC1523" s="40">
        <f t="shared" si="755"/>
        <v>42.957592702724497</v>
      </c>
      <c r="AD1523" s="40">
        <f t="shared" si="733"/>
        <v>5.0792226971588228</v>
      </c>
      <c r="AE1523" s="40">
        <f t="shared" si="733"/>
        <v>1.8819164690453967</v>
      </c>
      <c r="AF1523" s="40">
        <f t="shared" si="733"/>
        <v>3.5537609304926581</v>
      </c>
      <c r="AG1523" s="40">
        <f t="shared" si="733"/>
        <v>1.6908485305942809</v>
      </c>
      <c r="AH1523" s="40">
        <f t="shared" si="733"/>
        <v>5.7263714425262044</v>
      </c>
      <c r="AI1523" s="40">
        <f t="shared" si="733"/>
        <v>8.1980416841161734</v>
      </c>
      <c r="AJ1523" s="40">
        <f t="shared" si="733"/>
        <v>3.950278265127769</v>
      </c>
      <c r="AK1523" s="40">
        <f t="shared" si="733"/>
        <v>3.0582458061616702</v>
      </c>
      <c r="AL1523" s="40">
        <f t="shared" si="733"/>
        <v>1.7534242758068124</v>
      </c>
      <c r="AM1523" s="40">
        <f t="shared" si="733"/>
        <v>1.6932843963696853</v>
      </c>
      <c r="AN1523" s="40">
        <f t="shared" si="733"/>
        <v>2.2004825363905143</v>
      </c>
      <c r="AO1523" s="40">
        <f t="shared" si="733"/>
        <v>1.8522148589808958</v>
      </c>
      <c r="AP1523" s="40">
        <f t="shared" si="733"/>
        <v>2.3195008099536154</v>
      </c>
      <c r="AQ1523" s="94">
        <f t="shared" si="734"/>
        <v>42.957592702724497</v>
      </c>
      <c r="AR1523" s="33">
        <f t="shared" si="756"/>
        <v>31.213178057069676</v>
      </c>
      <c r="AS1523" s="32">
        <f t="shared" si="757"/>
        <v>4.5863254257594415</v>
      </c>
      <c r="AT1523" s="32">
        <f t="shared" si="758"/>
        <v>1.6256353094077538</v>
      </c>
      <c r="AU1523" s="31">
        <f t="shared" si="759"/>
        <v>11.744414645654821</v>
      </c>
      <c r="AV1523" s="31">
        <f t="shared" si="760"/>
        <v>0.49289727139938133</v>
      </c>
      <c r="AW1523" s="36">
        <f t="shared" si="761"/>
        <v>0.57484722698276047</v>
      </c>
      <c r="AX1523" s="46">
        <v>0.90295812946435794</v>
      </c>
      <c r="AY1523">
        <v>0.73876310423908598</v>
      </c>
      <c r="AZ1523" s="38">
        <v>1.5447475388595528</v>
      </c>
      <c r="BB1523" s="6">
        <v>1919</v>
      </c>
      <c r="BC1523">
        <f t="shared" si="735"/>
        <v>27.808811227780932</v>
      </c>
      <c r="BD1523">
        <f t="shared" si="736"/>
        <v>3.2880600676720815</v>
      </c>
      <c r="BE1523">
        <f t="shared" si="737"/>
        <v>1.2182679834109118</v>
      </c>
      <c r="BF1523">
        <f t="shared" si="738"/>
        <v>2.3005448081932585</v>
      </c>
      <c r="BG1523">
        <f t="shared" si="739"/>
        <v>1.0945792034357864</v>
      </c>
      <c r="BH1523">
        <f t="shared" si="740"/>
        <v>3.7069950257074606</v>
      </c>
      <c r="BI1523">
        <f t="shared" si="741"/>
        <v>5.3070430461203877</v>
      </c>
      <c r="BJ1523">
        <f t="shared" si="742"/>
        <v>2.5572322763136799</v>
      </c>
      <c r="BK1523">
        <f t="shared" si="743"/>
        <v>1.979770628681172</v>
      </c>
      <c r="BL1523">
        <f t="shared" si="744"/>
        <v>1.1350879232352233</v>
      </c>
      <c r="BM1523">
        <f t="shared" si="745"/>
        <v>1.0961560732569888</v>
      </c>
      <c r="BN1523">
        <f t="shared" si="746"/>
        <v>1.4244933110656215</v>
      </c>
      <c r="BO1523">
        <f t="shared" si="747"/>
        <v>1.1990404984547429</v>
      </c>
      <c r="BP1523">
        <f t="shared" si="748"/>
        <v>1.5015403822336191</v>
      </c>
      <c r="BR1523" s="33">
        <f t="shared" si="749"/>
        <v>18.932016848685585</v>
      </c>
      <c r="BS1523" s="32">
        <f t="shared" si="762"/>
        <v>1.1000449794870324</v>
      </c>
      <c r="BT1523" s="32">
        <f t="shared" si="763"/>
        <v>0.8858068807468068</v>
      </c>
      <c r="BU1523" s="31">
        <f t="shared" si="750"/>
        <v>-18.598554548528696</v>
      </c>
      <c r="BV1523" s="31">
        <f t="shared" si="751"/>
        <v>0.11822300392387941</v>
      </c>
      <c r="BW1523" s="36">
        <f t="shared" si="752"/>
        <v>0.31323361770793612</v>
      </c>
      <c r="BX1523" s="46">
        <v>0.90295812946435794</v>
      </c>
      <c r="BY1523">
        <v>0.73876310423908598</v>
      </c>
      <c r="BZ1523" s="38">
        <v>1.5447475388595528</v>
      </c>
    </row>
    <row r="1524" spans="1:78" ht="15" customHeight="1">
      <c r="A1524" s="56">
        <v>59.815374997479189</v>
      </c>
      <c r="B1524" s="6">
        <v>1920</v>
      </c>
      <c r="C1524" s="89">
        <f t="shared" si="753"/>
        <v>59.815374997479189</v>
      </c>
      <c r="D1524" s="135">
        <f t="shared" si="726"/>
        <v>7.0527457256302215</v>
      </c>
      <c r="E1524" s="135">
        <f t="shared" si="726"/>
        <v>2.6131317968155661</v>
      </c>
      <c r="F1524" s="135">
        <f t="shared" si="726"/>
        <v>4.9345684776656391</v>
      </c>
      <c r="G1524" s="135">
        <f t="shared" si="726"/>
        <v>2.3478247475755576</v>
      </c>
      <c r="H1524" s="135">
        <f t="shared" si="726"/>
        <v>7.9575997644032235</v>
      </c>
      <c r="I1524" s="135">
        <f t="shared" si="726"/>
        <v>11.386130070428344</v>
      </c>
      <c r="J1524" s="135">
        <f t="shared" si="726"/>
        <v>5.4851519239379147</v>
      </c>
      <c r="K1524" s="135">
        <f t="shared" si="726"/>
        <v>4.2467840855709857</v>
      </c>
      <c r="L1524" s="135">
        <f t="shared" si="726"/>
        <v>2.4359318268568932</v>
      </c>
      <c r="M1524" s="135">
        <f t="shared" si="726"/>
        <v>2.452833050232146</v>
      </c>
      <c r="N1524" s="135">
        <f t="shared" si="726"/>
        <v>3.0761947362735964</v>
      </c>
      <c r="O1524" s="135">
        <f t="shared" si="726"/>
        <v>2.589255077317286</v>
      </c>
      <c r="P1524" s="135">
        <f t="shared" si="726"/>
        <v>3.2372237147718166</v>
      </c>
      <c r="Q1524" s="90">
        <f t="shared" si="754"/>
        <v>59.815374997479189</v>
      </c>
      <c r="R1524" s="136">
        <f t="shared" si="727"/>
        <v>43.396112294939734</v>
      </c>
      <c r="S1524" s="137">
        <f t="shared" si="728"/>
        <v>6.3950063970028799</v>
      </c>
      <c r="T1524" s="137">
        <f t="shared" si="729"/>
        <v>2.2766991171106103</v>
      </c>
      <c r="U1524" s="138">
        <f t="shared" si="730"/>
        <v>16.419262702539456</v>
      </c>
      <c r="V1524" s="138">
        <f t="shared" si="731"/>
        <v>0.65773932862734164</v>
      </c>
      <c r="W1524" s="138">
        <f t="shared" si="732"/>
        <v>0.79949561916298606</v>
      </c>
      <c r="X1524" s="46">
        <v>0.90673996281518188</v>
      </c>
      <c r="Y1524">
        <v>0.74010240322708909</v>
      </c>
      <c r="Z1524" s="38">
        <v>1.8801527439944632</v>
      </c>
      <c r="AB1524" s="6">
        <v>1920</v>
      </c>
      <c r="AC1524" s="40">
        <f t="shared" si="755"/>
        <v>60.560604997479189</v>
      </c>
      <c r="AD1524" s="40">
        <f t="shared" si="733"/>
        <v>7.140614734180831</v>
      </c>
      <c r="AE1524" s="40">
        <f t="shared" si="733"/>
        <v>2.6456883796176123</v>
      </c>
      <c r="AF1524" s="40">
        <f t="shared" si="733"/>
        <v>4.9960474614012709</v>
      </c>
      <c r="AG1524" s="40">
        <f t="shared" si="733"/>
        <v>2.377075913128051</v>
      </c>
      <c r="AH1524" s="40">
        <f t="shared" si="733"/>
        <v>8.0567422018229689</v>
      </c>
      <c r="AI1524" s="40">
        <f t="shared" si="733"/>
        <v>11.527988007668442</v>
      </c>
      <c r="AJ1524" s="40">
        <f t="shared" si="733"/>
        <v>5.5534905370193925</v>
      </c>
      <c r="AK1524" s="40">
        <f t="shared" si="733"/>
        <v>4.2996940757570119</v>
      </c>
      <c r="AL1524" s="40">
        <f t="shared" si="733"/>
        <v>2.4662807041381116</v>
      </c>
      <c r="AM1524" s="40">
        <f t="shared" si="733"/>
        <v>2.4833924970984667</v>
      </c>
      <c r="AN1524" s="40">
        <f t="shared" si="733"/>
        <v>3.1145205447034487</v>
      </c>
      <c r="AO1524" s="40">
        <f t="shared" si="733"/>
        <v>2.6215141839658775</v>
      </c>
      <c r="AP1524" s="40">
        <f t="shared" si="733"/>
        <v>3.2775557569777054</v>
      </c>
      <c r="AQ1524" s="94">
        <f t="shared" si="734"/>
        <v>60.560604997479189</v>
      </c>
      <c r="AR1524" s="33">
        <f t="shared" si="756"/>
        <v>43.936777379241569</v>
      </c>
      <c r="AS1524" s="32">
        <f t="shared" si="757"/>
        <v>6.4746807385486669</v>
      </c>
      <c r="AT1524" s="32">
        <f t="shared" si="758"/>
        <v>2.305064140035165</v>
      </c>
      <c r="AU1524" s="31">
        <f t="shared" si="759"/>
        <v>16.62382761823762</v>
      </c>
      <c r="AV1524" s="31">
        <f t="shared" si="760"/>
        <v>0.66593399563216416</v>
      </c>
      <c r="AW1524" s="36">
        <f t="shared" si="761"/>
        <v>0.80945640466828372</v>
      </c>
      <c r="AX1524" s="46">
        <v>0.90673996281518188</v>
      </c>
      <c r="AY1524">
        <v>0.74010240322708909</v>
      </c>
      <c r="AZ1524" s="38">
        <v>1.8801527439944632</v>
      </c>
      <c r="BB1524" s="6">
        <v>1920</v>
      </c>
      <c r="BC1524">
        <f t="shared" si="735"/>
        <v>32.210470766761027</v>
      </c>
      <c r="BD1524">
        <f t="shared" si="736"/>
        <v>3.7978907601997784</v>
      </c>
      <c r="BE1524">
        <f t="shared" si="737"/>
        <v>1.4071667251867721</v>
      </c>
      <c r="BF1524">
        <f t="shared" si="738"/>
        <v>2.6572561603622473</v>
      </c>
      <c r="BG1524">
        <f t="shared" si="739"/>
        <v>1.2642993611667177</v>
      </c>
      <c r="BH1524">
        <f t="shared" si="740"/>
        <v>4.2851530161885059</v>
      </c>
      <c r="BI1524">
        <f t="shared" si="741"/>
        <v>6.1314103572121219</v>
      </c>
      <c r="BJ1524">
        <f t="shared" si="742"/>
        <v>2.9537443459092421</v>
      </c>
      <c r="BK1524">
        <f t="shared" si="743"/>
        <v>2.2868855147492599</v>
      </c>
      <c r="BL1524">
        <f t="shared" si="744"/>
        <v>1.3117448632914765</v>
      </c>
      <c r="BM1524">
        <f t="shared" si="745"/>
        <v>1.3208461413738095</v>
      </c>
      <c r="BN1524">
        <f t="shared" si="746"/>
        <v>1.6565252768168821</v>
      </c>
      <c r="BO1524">
        <f t="shared" si="747"/>
        <v>1.3943091551148983</v>
      </c>
      <c r="BP1524">
        <f t="shared" si="748"/>
        <v>1.7432390891893181</v>
      </c>
      <c r="BR1524" s="33">
        <f t="shared" si="749"/>
        <v>21.886614616200777</v>
      </c>
      <c r="BS1524" s="32">
        <f t="shared" si="762"/>
        <v>1.275934304070615</v>
      </c>
      <c r="BT1524" s="32">
        <f t="shared" si="763"/>
        <v>1.0319315565420684</v>
      </c>
      <c r="BU1524" s="31">
        <f t="shared" si="750"/>
        <v>-21.450856003224967</v>
      </c>
      <c r="BV1524" s="31">
        <f t="shared" si="751"/>
        <v>0.13123242111615707</v>
      </c>
      <c r="BW1524" s="36">
        <f t="shared" si="752"/>
        <v>0.36237759857282992</v>
      </c>
      <c r="BX1524" s="46">
        <v>0.90673996281518188</v>
      </c>
      <c r="BY1524">
        <v>0.74010240322708909</v>
      </c>
      <c r="BZ1524" s="38">
        <v>1.8801527439944632</v>
      </c>
    </row>
    <row r="1525" spans="1:78" ht="15" customHeight="1">
      <c r="A1525" s="56">
        <v>54.404077681650428</v>
      </c>
      <c r="B1525" s="6">
        <v>1921</v>
      </c>
      <c r="C1525" s="89">
        <f t="shared" si="753"/>
        <v>54.404077681650428</v>
      </c>
      <c r="D1525" s="135">
        <f t="shared" si="726"/>
        <v>6.3294649331004766</v>
      </c>
      <c r="E1525" s="135">
        <f t="shared" si="726"/>
        <v>2.3451470841217663</v>
      </c>
      <c r="F1525" s="135">
        <f t="shared" si="726"/>
        <v>4.4285132846720785</v>
      </c>
      <c r="G1525" s="135">
        <f t="shared" si="726"/>
        <v>2.1070480897731585</v>
      </c>
      <c r="H1525" s="135">
        <f t="shared" si="726"/>
        <v>7.1686605692020802</v>
      </c>
      <c r="I1525" s="135">
        <f t="shared" si="726"/>
        <v>10.23039097177837</v>
      </c>
      <c r="J1525" s="135">
        <f t="shared" si="726"/>
        <v>4.9226327030514465</v>
      </c>
      <c r="K1525" s="135">
        <f t="shared" si="726"/>
        <v>3.8124007859398836</v>
      </c>
      <c r="L1525" s="135">
        <f t="shared" si="726"/>
        <v>2.1914007016446422</v>
      </c>
      <c r="M1525" s="135">
        <f t="shared" si="726"/>
        <v>2.6420632833761637</v>
      </c>
      <c r="N1525" s="135">
        <f t="shared" si="726"/>
        <v>2.8505828852869808</v>
      </c>
      <c r="O1525" s="135">
        <f t="shared" si="726"/>
        <v>2.3990368171536303</v>
      </c>
      <c r="P1525" s="135">
        <f t="shared" si="726"/>
        <v>2.9767355725497566</v>
      </c>
      <c r="Q1525" s="90">
        <f t="shared" si="754"/>
        <v>54.404077681650435</v>
      </c>
      <c r="R1525" s="136">
        <f t="shared" si="727"/>
        <v>39.052958757090565</v>
      </c>
      <c r="S1525" s="137">
        <f t="shared" si="728"/>
        <v>5.7392301765473119</v>
      </c>
      <c r="T1525" s="137">
        <f t="shared" si="729"/>
        <v>2.1113358779443541</v>
      </c>
      <c r="U1525" s="138">
        <f t="shared" si="730"/>
        <v>15.351118924559863</v>
      </c>
      <c r="V1525" s="138">
        <f t="shared" si="731"/>
        <v>0.59023475655316471</v>
      </c>
      <c r="W1525" s="138">
        <f t="shared" si="732"/>
        <v>0.73924700734262672</v>
      </c>
      <c r="X1525" s="46">
        <v>0.90674808016290898</v>
      </c>
      <c r="Y1525">
        <v>0.74066812399731241</v>
      </c>
      <c r="Z1525" s="38">
        <v>1.4863049203994123</v>
      </c>
      <c r="AB1525" s="6">
        <v>1921</v>
      </c>
      <c r="AC1525" s="40">
        <f t="shared" si="755"/>
        <v>55.823707681650426</v>
      </c>
      <c r="AD1525" s="40">
        <f t="shared" si="733"/>
        <v>6.4946271541302441</v>
      </c>
      <c r="AE1525" s="40">
        <f t="shared" si="733"/>
        <v>2.4063417830653466</v>
      </c>
      <c r="AF1525" s="40">
        <f t="shared" si="733"/>
        <v>4.5440717240800028</v>
      </c>
      <c r="AG1525" s="40">
        <f t="shared" si="733"/>
        <v>2.1620297898065286</v>
      </c>
      <c r="AH1525" s="40">
        <f t="shared" si="733"/>
        <v>7.3557209153659633</v>
      </c>
      <c r="AI1525" s="40">
        <f t="shared" si="733"/>
        <v>10.497344673672744</v>
      </c>
      <c r="AJ1525" s="40">
        <f t="shared" si="733"/>
        <v>5.0510847853590555</v>
      </c>
      <c r="AK1525" s="40">
        <f t="shared" si="733"/>
        <v>3.9118822725926621</v>
      </c>
      <c r="AL1525" s="40">
        <f t="shared" si="733"/>
        <v>2.2485835142323292</v>
      </c>
      <c r="AM1525" s="40">
        <f t="shared" si="733"/>
        <v>2.7110057681826722</v>
      </c>
      <c r="AN1525" s="40">
        <f t="shared" si="733"/>
        <v>2.9249665189020924</v>
      </c>
      <c r="AO1525" s="40">
        <f t="shared" si="733"/>
        <v>2.4616377246934067</v>
      </c>
      <c r="AP1525" s="40">
        <f t="shared" si="733"/>
        <v>3.0544110575673828</v>
      </c>
      <c r="AQ1525" s="94">
        <f t="shared" si="734"/>
        <v>55.823707681650426</v>
      </c>
      <c r="AR1525" s="33">
        <f t="shared" si="756"/>
        <v>40.072013839041297</v>
      </c>
      <c r="AS1525" s="32">
        <f t="shared" si="757"/>
        <v>5.8889907033814959</v>
      </c>
      <c r="AT1525" s="32">
        <f t="shared" si="758"/>
        <v>2.1664294643101623</v>
      </c>
      <c r="AU1525" s="31">
        <f t="shared" si="759"/>
        <v>15.751693842609129</v>
      </c>
      <c r="AV1525" s="31">
        <f t="shared" si="760"/>
        <v>0.60563645074874817</v>
      </c>
      <c r="AW1525" s="36">
        <f t="shared" si="761"/>
        <v>0.7585370545919301</v>
      </c>
      <c r="AX1525" s="46">
        <v>0.90674808016290898</v>
      </c>
      <c r="AY1525">
        <v>0.74066812399731241</v>
      </c>
      <c r="AZ1525" s="38">
        <v>1.4863049203994123</v>
      </c>
      <c r="BB1525" s="6">
        <v>1921</v>
      </c>
      <c r="BC1525">
        <f t="shared" si="735"/>
        <v>37.55871821150199</v>
      </c>
      <c r="BD1525">
        <f t="shared" si="736"/>
        <v>4.3696465408894385</v>
      </c>
      <c r="BE1525">
        <f t="shared" si="737"/>
        <v>1.6190094980097989</v>
      </c>
      <c r="BF1525">
        <f t="shared" si="738"/>
        <v>3.0572944095878265</v>
      </c>
      <c r="BG1525">
        <f t="shared" si="739"/>
        <v>1.4546340795437385</v>
      </c>
      <c r="BH1525">
        <f t="shared" si="740"/>
        <v>4.9489985630870903</v>
      </c>
      <c r="BI1525">
        <f t="shared" si="741"/>
        <v>7.0627127244198382</v>
      </c>
      <c r="BJ1525">
        <f t="shared" si="742"/>
        <v>3.3984175898453501</v>
      </c>
      <c r="BK1525">
        <f t="shared" si="743"/>
        <v>2.6319513707466085</v>
      </c>
      <c r="BL1525">
        <f t="shared" si="744"/>
        <v>1.5128682435015226</v>
      </c>
      <c r="BM1525">
        <f t="shared" si="745"/>
        <v>1.8239903070859431</v>
      </c>
      <c r="BN1525">
        <f t="shared" si="746"/>
        <v>1.9679451226711075</v>
      </c>
      <c r="BO1525">
        <f t="shared" si="747"/>
        <v>1.656213130231645</v>
      </c>
      <c r="BP1525">
        <f t="shared" si="748"/>
        <v>2.0550366318820878</v>
      </c>
      <c r="BR1525" s="33">
        <f t="shared" si="749"/>
        <v>25.248746763424744</v>
      </c>
      <c r="BS1525" s="32">
        <f t="shared" si="762"/>
        <v>1.4680337540859001</v>
      </c>
      <c r="BT1525" s="32">
        <f t="shared" si="763"/>
        <v>1.2267042721083889</v>
      </c>
      <c r="BU1525" s="31">
        <f t="shared" si="750"/>
        <v>-19.959215666300096</v>
      </c>
      <c r="BV1525" s="31">
        <f t="shared" si="751"/>
        <v>0.15097574392389879</v>
      </c>
      <c r="BW1525" s="36">
        <f t="shared" si="752"/>
        <v>0.42950885812325601</v>
      </c>
      <c r="BX1525" s="46">
        <v>0.90674808016290898</v>
      </c>
      <c r="BY1525">
        <v>0.74066812399731241</v>
      </c>
      <c r="BZ1525" s="38">
        <v>1.4863049203994123</v>
      </c>
    </row>
    <row r="1526" spans="1:78" ht="15" customHeight="1">
      <c r="A1526" s="56">
        <v>53.652066065702712</v>
      </c>
      <c r="B1526" s="6">
        <v>1922</v>
      </c>
      <c r="C1526" s="89">
        <f t="shared" si="753"/>
        <v>53.652066065702698</v>
      </c>
      <c r="D1526" s="135">
        <f t="shared" si="726"/>
        <v>6.121030354754839</v>
      </c>
      <c r="E1526" s="135">
        <f t="shared" si="726"/>
        <v>2.2679194276288537</v>
      </c>
      <c r="F1526" s="135">
        <f t="shared" si="726"/>
        <v>4.2826786353067785</v>
      </c>
      <c r="G1526" s="135">
        <f t="shared" si="726"/>
        <v>2.0376612324656618</v>
      </c>
      <c r="H1526" s="135">
        <f t="shared" si="726"/>
        <v>6.9716120536543995</v>
      </c>
      <c r="I1526" s="135">
        <f t="shared" si="726"/>
        <v>9.9106697570477422</v>
      </c>
      <c r="J1526" s="135">
        <f t="shared" si="726"/>
        <v>4.7605262876346917</v>
      </c>
      <c r="K1526" s="135">
        <f t="shared" si="726"/>
        <v>3.6884908676720967</v>
      </c>
      <c r="L1526" s="135">
        <f t="shared" si="726"/>
        <v>2.1268300423418518</v>
      </c>
      <c r="M1526" s="135">
        <f t="shared" si="726"/>
        <v>3.1888648611042263</v>
      </c>
      <c r="N1526" s="135">
        <f t="shared" si="726"/>
        <v>2.8859256376174964</v>
      </c>
      <c r="O1526" s="135">
        <f t="shared" si="726"/>
        <v>2.428336651449615</v>
      </c>
      <c r="P1526" s="135">
        <f t="shared" si="726"/>
        <v>2.9815202570244543</v>
      </c>
      <c r="Q1526" s="90">
        <f t="shared" si="754"/>
        <v>53.652066065702705</v>
      </c>
      <c r="R1526" s="136">
        <f t="shared" si="727"/>
        <v>37.90877633937972</v>
      </c>
      <c r="S1526" s="137">
        <f t="shared" si="728"/>
        <v>5.5478652062563594</v>
      </c>
      <c r="T1526" s="137">
        <f t="shared" si="729"/>
        <v>2.1298437393852279</v>
      </c>
      <c r="U1526" s="138">
        <f t="shared" si="730"/>
        <v>15.743289726322978</v>
      </c>
      <c r="V1526" s="138">
        <f t="shared" si="731"/>
        <v>0.57316514849847966</v>
      </c>
      <c r="W1526" s="138">
        <f t="shared" si="732"/>
        <v>0.75608189823226857</v>
      </c>
      <c r="X1526" s="46">
        <v>0.90636132884829712</v>
      </c>
      <c r="Y1526">
        <v>0.73801060970633348</v>
      </c>
      <c r="Z1526" s="38">
        <v>1.5268032147053365</v>
      </c>
      <c r="AB1526" s="6">
        <v>1922</v>
      </c>
      <c r="AC1526" s="40">
        <f t="shared" si="755"/>
        <v>56.13983606570271</v>
      </c>
      <c r="AD1526" s="40">
        <f t="shared" si="733"/>
        <v>6.4048538270326922</v>
      </c>
      <c r="AE1526" s="40">
        <f t="shared" si="733"/>
        <v>2.3730796260742024</v>
      </c>
      <c r="AF1526" s="40">
        <f t="shared" si="733"/>
        <v>4.4812603528404491</v>
      </c>
      <c r="AG1526" s="40">
        <f t="shared" si="733"/>
        <v>2.1321446858723454</v>
      </c>
      <c r="AH1526" s="40">
        <f t="shared" si="733"/>
        <v>7.2948757896208871</v>
      </c>
      <c r="AI1526" s="40">
        <f t="shared" si="733"/>
        <v>10.370213418820198</v>
      </c>
      <c r="AJ1526" s="40">
        <f t="shared" si="733"/>
        <v>4.981265121216345</v>
      </c>
      <c r="AK1526" s="40">
        <f t="shared" si="733"/>
        <v>3.8595209434688331</v>
      </c>
      <c r="AL1526" s="40">
        <f t="shared" si="733"/>
        <v>2.2254481266474468</v>
      </c>
      <c r="AM1526" s="40">
        <f t="shared" si="733"/>
        <v>3.336727989539845</v>
      </c>
      <c r="AN1526" s="40">
        <f t="shared" si="733"/>
        <v>3.0197419050973662</v>
      </c>
      <c r="AO1526" s="40">
        <f t="shared" si="733"/>
        <v>2.5409351684196571</v>
      </c>
      <c r="AP1526" s="40">
        <f t="shared" si="733"/>
        <v>3.119769111052451</v>
      </c>
      <c r="AQ1526" s="94">
        <f t="shared" si="734"/>
        <v>56.139836065702724</v>
      </c>
      <c r="AR1526" s="33">
        <f t="shared" si="756"/>
        <v>39.666552384729556</v>
      </c>
      <c r="AS1526" s="32">
        <f t="shared" si="757"/>
        <v>5.805111825748452</v>
      </c>
      <c r="AT1526" s="32">
        <f t="shared" si="758"/>
        <v>2.2286015645366724</v>
      </c>
      <c r="AU1526" s="31">
        <f t="shared" si="759"/>
        <v>16.473283680973154</v>
      </c>
      <c r="AV1526" s="31">
        <f t="shared" si="760"/>
        <v>0.59974200128424027</v>
      </c>
      <c r="AW1526" s="36">
        <f t="shared" si="761"/>
        <v>0.79114034056069382</v>
      </c>
      <c r="AX1526" s="46">
        <v>0.90636132884829712</v>
      </c>
      <c r="AY1526">
        <v>0.73801060970633348</v>
      </c>
      <c r="AZ1526" s="38">
        <v>1.5268032147053365</v>
      </c>
      <c r="BB1526" s="6">
        <v>1922</v>
      </c>
      <c r="BC1526">
        <f t="shared" si="735"/>
        <v>36.769529645336348</v>
      </c>
      <c r="BD1526">
        <f t="shared" si="736"/>
        <v>4.194943896727902</v>
      </c>
      <c r="BE1526">
        <f t="shared" si="737"/>
        <v>1.5542799512196417</v>
      </c>
      <c r="BF1526">
        <f t="shared" si="738"/>
        <v>2.9350608576661297</v>
      </c>
      <c r="BG1526">
        <f t="shared" si="739"/>
        <v>1.3964764190543284</v>
      </c>
      <c r="BH1526">
        <f t="shared" si="740"/>
        <v>4.7778755764728675</v>
      </c>
      <c r="BI1526">
        <f t="shared" si="741"/>
        <v>6.7921087137752618</v>
      </c>
      <c r="BJ1526">
        <f t="shared" si="742"/>
        <v>3.2625456072134993</v>
      </c>
      <c r="BK1526">
        <f t="shared" si="743"/>
        <v>2.5278443916649054</v>
      </c>
      <c r="BL1526">
        <f t="shared" si="744"/>
        <v>1.4575867441286101</v>
      </c>
      <c r="BM1526">
        <f t="shared" si="745"/>
        <v>2.1854342179806143</v>
      </c>
      <c r="BN1526">
        <f t="shared" si="746"/>
        <v>1.9778199809987678</v>
      </c>
      <c r="BO1526">
        <f t="shared" si="747"/>
        <v>1.6642191632469425</v>
      </c>
      <c r="BP1526">
        <f t="shared" si="748"/>
        <v>2.0433341251868842</v>
      </c>
      <c r="BR1526" s="33">
        <f t="shared" si="749"/>
        <v>24.328862207189534</v>
      </c>
      <c r="BS1526" s="32">
        <f t="shared" si="762"/>
        <v>1.4087392419897009</v>
      </c>
      <c r="BT1526" s="32">
        <f t="shared" si="763"/>
        <v>1.2282113993528401</v>
      </c>
      <c r="BU1526" s="31">
        <f t="shared" si="750"/>
        <v>-24.229499447737808</v>
      </c>
      <c r="BV1526" s="31">
        <f t="shared" si="751"/>
        <v>0.14554070922994078</v>
      </c>
      <c r="BW1526" s="36">
        <f t="shared" si="752"/>
        <v>0.43600776389410245</v>
      </c>
      <c r="BX1526" s="46">
        <v>0.90636132884829712</v>
      </c>
      <c r="BY1526">
        <v>0.73801060970633348</v>
      </c>
      <c r="BZ1526" s="38">
        <v>1.5268032147053365</v>
      </c>
    </row>
    <row r="1527" spans="1:78" ht="15" customHeight="1">
      <c r="A1527" s="56">
        <v>54.020610240587253</v>
      </c>
      <c r="B1527" s="6">
        <v>1923</v>
      </c>
      <c r="C1527" s="89">
        <f t="shared" si="753"/>
        <v>54.020610240587246</v>
      </c>
      <c r="D1527" s="135">
        <f t="shared" si="726"/>
        <v>6.0499926329170917</v>
      </c>
      <c r="E1527" s="135">
        <f t="shared" si="726"/>
        <v>2.2415990501575718</v>
      </c>
      <c r="F1527" s="135">
        <f t="shared" si="726"/>
        <v>4.2329759356005017</v>
      </c>
      <c r="G1527" s="135">
        <f t="shared" si="726"/>
        <v>2.014013120392665</v>
      </c>
      <c r="H1527" s="135">
        <f t="shared" si="726"/>
        <v>6.9279092504808686</v>
      </c>
      <c r="I1527" s="135">
        <f t="shared" si="726"/>
        <v>9.8120265645287432</v>
      </c>
      <c r="J1527" s="135">
        <f t="shared" si="726"/>
        <v>4.7052779188760603</v>
      </c>
      <c r="K1527" s="135">
        <f t="shared" si="726"/>
        <v>3.647243572187425</v>
      </c>
      <c r="L1527" s="135">
        <f t="shared" si="726"/>
        <v>2.1093878386239395</v>
      </c>
      <c r="M1527" s="135">
        <f t="shared" si="726"/>
        <v>3.7561812792820093</v>
      </c>
      <c r="N1527" s="135">
        <f t="shared" si="726"/>
        <v>2.9756372692518527</v>
      </c>
      <c r="O1527" s="135">
        <f t="shared" si="726"/>
        <v>2.5034189049123379</v>
      </c>
      <c r="P1527" s="135">
        <f t="shared" si="726"/>
        <v>3.0449469033761813</v>
      </c>
      <c r="Q1527" s="90">
        <f t="shared" si="754"/>
        <v>54.020610240587253</v>
      </c>
      <c r="R1527" s="136">
        <f t="shared" si="727"/>
        <v>37.619138965893534</v>
      </c>
      <c r="S1527" s="137">
        <f t="shared" si="728"/>
        <v>5.4906111537014946</v>
      </c>
      <c r="T1527" s="137">
        <f t="shared" si="729"/>
        <v>2.1947259721556276</v>
      </c>
      <c r="U1527" s="138">
        <f t="shared" si="730"/>
        <v>16.401471274693712</v>
      </c>
      <c r="V1527" s="138">
        <f t="shared" si="731"/>
        <v>0.55938147921559711</v>
      </c>
      <c r="W1527" s="138">
        <f t="shared" si="732"/>
        <v>0.78091129709622509</v>
      </c>
      <c r="X1527" s="46">
        <v>0.90754013878098172</v>
      </c>
      <c r="Y1527">
        <v>0.73756502341007268</v>
      </c>
      <c r="Z1527" s="38">
        <v>1.320771013332976</v>
      </c>
      <c r="AB1527" s="6">
        <v>1923</v>
      </c>
      <c r="AC1527" s="40">
        <f t="shared" si="755"/>
        <v>57.582020240587255</v>
      </c>
      <c r="AD1527" s="40">
        <f t="shared" si="733"/>
        <v>6.4488497388778976</v>
      </c>
      <c r="AE1527" s="40">
        <f t="shared" si="733"/>
        <v>2.3893806697591891</v>
      </c>
      <c r="AF1527" s="40">
        <f t="shared" si="733"/>
        <v>4.5120428095152372</v>
      </c>
      <c r="AG1527" s="40">
        <f t="shared" si="733"/>
        <v>2.1467907109299262</v>
      </c>
      <c r="AH1527" s="40">
        <f t="shared" si="733"/>
        <v>7.3846446552434282</v>
      </c>
      <c r="AI1527" s="40">
        <f t="shared" si="733"/>
        <v>10.458902809938564</v>
      </c>
      <c r="AJ1527" s="40">
        <f t="shared" si="733"/>
        <v>5.0154821864404813</v>
      </c>
      <c r="AK1527" s="40">
        <f t="shared" si="733"/>
        <v>3.8876949419993267</v>
      </c>
      <c r="AL1527" s="40">
        <f t="shared" si="733"/>
        <v>2.2484531862550816</v>
      </c>
      <c r="AM1527" s="40">
        <f t="shared" si="733"/>
        <v>4.0038145716545008</v>
      </c>
      <c r="AN1527" s="40">
        <f t="shared" si="733"/>
        <v>3.1718117345140775</v>
      </c>
      <c r="AO1527" s="40">
        <f t="shared" si="733"/>
        <v>2.6684614892599918</v>
      </c>
      <c r="AP1527" s="40">
        <f t="shared" si="733"/>
        <v>3.2456907361995539</v>
      </c>
      <c r="AQ1527" s="94">
        <f t="shared" si="734"/>
        <v>57.582020240587262</v>
      </c>
      <c r="AR1527" s="33">
        <f t="shared" si="756"/>
        <v>40.099251225044988</v>
      </c>
      <c r="AS1527" s="32">
        <f t="shared" si="757"/>
        <v>5.8525899869989448</v>
      </c>
      <c r="AT1527" s="32">
        <f t="shared" si="758"/>
        <v>2.3394173962192188</v>
      </c>
      <c r="AU1527" s="31">
        <f t="shared" si="759"/>
        <v>17.482769015542267</v>
      </c>
      <c r="AV1527" s="31">
        <f t="shared" si="760"/>
        <v>0.59625975187895275</v>
      </c>
      <c r="AW1527" s="36">
        <f t="shared" si="761"/>
        <v>0.83239433829485865</v>
      </c>
      <c r="AX1527" s="46">
        <v>0.90754013878098172</v>
      </c>
      <c r="AY1527">
        <v>0.73756502341007268</v>
      </c>
      <c r="AZ1527" s="38">
        <v>1.320771013332976</v>
      </c>
      <c r="BB1527" s="6">
        <v>1923</v>
      </c>
      <c r="BC1527">
        <f t="shared" si="735"/>
        <v>43.597277392754535</v>
      </c>
      <c r="BD1527">
        <f t="shared" si="736"/>
        <v>4.8826402713095396</v>
      </c>
      <c r="BE1527">
        <f t="shared" si="737"/>
        <v>1.8090801854664937</v>
      </c>
      <c r="BF1527">
        <f t="shared" si="738"/>
        <v>3.4162188327627376</v>
      </c>
      <c r="BG1527">
        <f t="shared" si="739"/>
        <v>1.6254071972040658</v>
      </c>
      <c r="BH1527">
        <f t="shared" si="740"/>
        <v>5.5911619657734759</v>
      </c>
      <c r="BI1527">
        <f t="shared" si="741"/>
        <v>7.9187858488394909</v>
      </c>
      <c r="BJ1527">
        <f t="shared" si="742"/>
        <v>3.7973896578664856</v>
      </c>
      <c r="BK1527">
        <f t="shared" si="743"/>
        <v>2.9435041371696204</v>
      </c>
      <c r="BL1527">
        <f t="shared" si="744"/>
        <v>1.7023792645033089</v>
      </c>
      <c r="BM1527">
        <f t="shared" si="745"/>
        <v>3.0314222005454554</v>
      </c>
      <c r="BN1527">
        <f t="shared" si="746"/>
        <v>2.4014849678673564</v>
      </c>
      <c r="BO1527">
        <f t="shared" si="747"/>
        <v>2.0203816273391011</v>
      </c>
      <c r="BP1527">
        <f t="shared" si="748"/>
        <v>2.4574212361074066</v>
      </c>
      <c r="BR1527" s="33">
        <f t="shared" si="749"/>
        <v>28.424443344465711</v>
      </c>
      <c r="BS1527" s="32">
        <f t="shared" si="762"/>
        <v>1.6418128825841858</v>
      </c>
      <c r="BT1527" s="32">
        <f t="shared" si="763"/>
        <v>1.4901628222656449</v>
      </c>
      <c r="BU1527" s="31">
        <f t="shared" si="750"/>
        <v>-26.484264672419311</v>
      </c>
      <c r="BV1527" s="31">
        <f t="shared" si="751"/>
        <v>0.16726730288230796</v>
      </c>
      <c r="BW1527" s="36">
        <f t="shared" si="752"/>
        <v>0.5302188050734562</v>
      </c>
      <c r="BX1527" s="46">
        <v>0.90754013878098172</v>
      </c>
      <c r="BY1527">
        <v>0.73756502341007268</v>
      </c>
      <c r="BZ1527" s="38">
        <v>1.320771013332976</v>
      </c>
    </row>
    <row r="1528" spans="1:78" ht="15" customHeight="1">
      <c r="A1528" s="56">
        <v>57.661988021053908</v>
      </c>
      <c r="B1528" s="6">
        <v>1924</v>
      </c>
      <c r="C1528" s="89">
        <f t="shared" si="753"/>
        <v>57.661988021053908</v>
      </c>
      <c r="D1528" s="135">
        <f t="shared" si="726"/>
        <v>6.6332581545018572</v>
      </c>
      <c r="E1528" s="135">
        <f t="shared" si="726"/>
        <v>2.4577063280508451</v>
      </c>
      <c r="F1528" s="135">
        <f t="shared" si="726"/>
        <v>4.6410671626047479</v>
      </c>
      <c r="G1528" s="135">
        <f t="shared" si="726"/>
        <v>2.2081793755303991</v>
      </c>
      <c r="H1528" s="135">
        <f t="shared" si="726"/>
        <v>7.5370071023000822</v>
      </c>
      <c r="I1528" s="135">
        <f t="shared" si="726"/>
        <v>10.732099424812189</v>
      </c>
      <c r="J1528" s="135">
        <f t="shared" si="726"/>
        <v>5.1589026662224482</v>
      </c>
      <c r="K1528" s="135">
        <f t="shared" si="726"/>
        <v>3.9964008205205643</v>
      </c>
      <c r="L1528" s="135">
        <f t="shared" si="726"/>
        <v>2.3013047534214204</v>
      </c>
      <c r="M1528" s="135">
        <f t="shared" si="726"/>
        <v>3.1631559875356494</v>
      </c>
      <c r="N1528" s="135">
        <f t="shared" si="726"/>
        <v>3.0677841122940319</v>
      </c>
      <c r="O1528" s="135">
        <f t="shared" si="726"/>
        <v>2.581555833227549</v>
      </c>
      <c r="P1528" s="135">
        <f t="shared" si="726"/>
        <v>3.1835663000321226</v>
      </c>
      <c r="Q1528" s="90">
        <f t="shared" si="754"/>
        <v>57.661988021053901</v>
      </c>
      <c r="R1528" s="136">
        <f t="shared" si="727"/>
        <v>41.029565225495304</v>
      </c>
      <c r="S1528" s="137">
        <f t="shared" si="728"/>
        <v>6.0206730542790448</v>
      </c>
      <c r="T1528" s="137">
        <f t="shared" si="729"/>
        <v>2.2739301116955479</v>
      </c>
      <c r="U1528" s="138">
        <f t="shared" si="730"/>
        <v>16.632422795558604</v>
      </c>
      <c r="V1528" s="138">
        <f t="shared" si="731"/>
        <v>0.61258510022281243</v>
      </c>
      <c r="W1528" s="138">
        <f t="shared" si="732"/>
        <v>0.79385400059848399</v>
      </c>
      <c r="X1528" s="46">
        <v>0.9076494407492548</v>
      </c>
      <c r="Y1528">
        <v>0.74122885720114939</v>
      </c>
      <c r="Z1528" s="38">
        <v>1.2710060528591232</v>
      </c>
      <c r="AB1528" s="6">
        <v>1924</v>
      </c>
      <c r="AC1528" s="40">
        <f t="shared" si="755"/>
        <v>59.837728021053906</v>
      </c>
      <c r="AD1528" s="40">
        <f t="shared" si="733"/>
        <v>6.8835486074048395</v>
      </c>
      <c r="AE1528" s="40">
        <f t="shared" si="733"/>
        <v>2.5504421172546601</v>
      </c>
      <c r="AF1528" s="40">
        <f t="shared" si="733"/>
        <v>4.8161869566825857</v>
      </c>
      <c r="AG1528" s="40">
        <f t="shared" si="733"/>
        <v>2.2914998498914683</v>
      </c>
      <c r="AH1528" s="40">
        <f t="shared" si="733"/>
        <v>7.8213984040146682</v>
      </c>
      <c r="AI1528" s="40">
        <f t="shared" si="733"/>
        <v>11.137050048332403</v>
      </c>
      <c r="AJ1528" s="40">
        <f t="shared" si="733"/>
        <v>5.3535617695975954</v>
      </c>
      <c r="AK1528" s="40">
        <f t="shared" si="733"/>
        <v>4.1471956408112662</v>
      </c>
      <c r="AL1528" s="40">
        <f t="shared" si="733"/>
        <v>2.3881390956987092</v>
      </c>
      <c r="AM1528" s="40">
        <f t="shared" si="733"/>
        <v>3.2825102665766002</v>
      </c>
      <c r="AN1528" s="40">
        <f t="shared" si="733"/>
        <v>3.1835397571054029</v>
      </c>
      <c r="AO1528" s="40">
        <f t="shared" si="733"/>
        <v>2.6789647932955871</v>
      </c>
      <c r="AP1528" s="40">
        <f t="shared" si="733"/>
        <v>3.3036907143881242</v>
      </c>
      <c r="AQ1528" s="94">
        <f t="shared" si="734"/>
        <v>59.837728021053913</v>
      </c>
      <c r="AR1528" s="33">
        <f t="shared" si="756"/>
        <v>42.577719725668359</v>
      </c>
      <c r="AS1528" s="32">
        <f t="shared" si="757"/>
        <v>6.2478490438813141</v>
      </c>
      <c r="AT1528" s="32">
        <f t="shared" si="758"/>
        <v>2.3597315360136624</v>
      </c>
      <c r="AU1528" s="31">
        <f t="shared" si="759"/>
        <v>17.260008295385546</v>
      </c>
      <c r="AV1528" s="31">
        <f t="shared" si="760"/>
        <v>0.63569956352352541</v>
      </c>
      <c r="AW1528" s="36">
        <f t="shared" si="761"/>
        <v>0.82380822109174057</v>
      </c>
      <c r="AX1528" s="46">
        <v>0.9076494407492548</v>
      </c>
      <c r="AY1528">
        <v>0.74122885720114939</v>
      </c>
      <c r="AZ1528" s="38">
        <v>1.2710060528591232</v>
      </c>
      <c r="BB1528" s="6">
        <v>1924</v>
      </c>
      <c r="BC1528">
        <f t="shared" si="735"/>
        <v>47.079026796488634</v>
      </c>
      <c r="BD1528">
        <f t="shared" si="736"/>
        <v>5.4158267711788817</v>
      </c>
      <c r="BE1528">
        <f t="shared" si="737"/>
        <v>2.0066325502679163</v>
      </c>
      <c r="BF1528">
        <f t="shared" si="738"/>
        <v>3.7892714561418428</v>
      </c>
      <c r="BG1528">
        <f t="shared" si="739"/>
        <v>1.8029023895966099</v>
      </c>
      <c r="BH1528">
        <f t="shared" si="740"/>
        <v>6.153706653418733</v>
      </c>
      <c r="BI1528">
        <f t="shared" si="741"/>
        <v>8.7623894656360228</v>
      </c>
      <c r="BJ1528">
        <f t="shared" si="742"/>
        <v>4.212066305707026</v>
      </c>
      <c r="BK1528">
        <f t="shared" si="743"/>
        <v>3.2629235962190468</v>
      </c>
      <c r="BL1528">
        <f t="shared" si="744"/>
        <v>1.8789360525283099</v>
      </c>
      <c r="BM1528">
        <f t="shared" si="745"/>
        <v>2.5826078948975941</v>
      </c>
      <c r="BN1528">
        <f t="shared" si="746"/>
        <v>2.5047400442696892</v>
      </c>
      <c r="BO1528">
        <f t="shared" si="747"/>
        <v>2.1077514046996599</v>
      </c>
      <c r="BP1528">
        <f t="shared" si="748"/>
        <v>2.5992722119273033</v>
      </c>
      <c r="BR1528" s="33">
        <f t="shared" si="749"/>
        <v>31.366904943728851</v>
      </c>
      <c r="BS1528" s="32">
        <f t="shared" si="762"/>
        <v>1.8213189120399251</v>
      </c>
      <c r="BT1528" s="32">
        <f t="shared" si="763"/>
        <v>1.5623261649696463</v>
      </c>
      <c r="BU1528" s="31">
        <f t="shared" si="750"/>
        <v>-34.107826879744422</v>
      </c>
      <c r="BV1528" s="31">
        <f t="shared" si="751"/>
        <v>0.18531363822799118</v>
      </c>
      <c r="BW1528" s="36">
        <f t="shared" si="752"/>
        <v>0.54542523973001367</v>
      </c>
      <c r="BX1528" s="46">
        <v>0.9076494407492548</v>
      </c>
      <c r="BY1528">
        <v>0.74122885720114939</v>
      </c>
      <c r="BZ1528" s="38">
        <v>1.2710060528591232</v>
      </c>
    </row>
    <row r="1529" spans="1:78" ht="15" customHeight="1">
      <c r="A1529" s="56">
        <v>74.432008389295589</v>
      </c>
      <c r="B1529" s="6">
        <v>1925</v>
      </c>
      <c r="C1529" s="89">
        <f t="shared" si="753"/>
        <v>74.432008389295589</v>
      </c>
      <c r="D1529" s="135">
        <f t="shared" si="726"/>
        <v>8.5627310834514603</v>
      </c>
      <c r="E1529" s="135">
        <f t="shared" si="726"/>
        <v>3.1726005349141624</v>
      </c>
      <c r="F1529" s="135">
        <f t="shared" si="726"/>
        <v>5.9910543398119795</v>
      </c>
      <c r="G1529" s="135">
        <f t="shared" si="726"/>
        <v>2.8504915286401262</v>
      </c>
      <c r="H1529" s="135">
        <f t="shared" si="726"/>
        <v>9.7292629741694086</v>
      </c>
      <c r="I1529" s="135">
        <f t="shared" si="726"/>
        <v>13.853794353189539</v>
      </c>
      <c r="J1529" s="135">
        <f t="shared" si="726"/>
        <v>6.6595171162731512</v>
      </c>
      <c r="K1529" s="135">
        <f t="shared" si="726"/>
        <v>5.1588642263175162</v>
      </c>
      <c r="L1529" s="135">
        <f t="shared" si="726"/>
        <v>2.9706859575647933</v>
      </c>
      <c r="M1529" s="135">
        <f t="shared" si="726"/>
        <v>4.0816538197093442</v>
      </c>
      <c r="N1529" s="135">
        <f t="shared" si="726"/>
        <v>3.9598113996730548</v>
      </c>
      <c r="O1529" s="135">
        <f t="shared" si="726"/>
        <v>3.3322023935964054</v>
      </c>
      <c r="P1529" s="135">
        <f t="shared" si="726"/>
        <v>4.1093386619846459</v>
      </c>
      <c r="Q1529" s="90">
        <f t="shared" si="754"/>
        <v>74.432008389295603</v>
      </c>
      <c r="R1529" s="136">
        <f t="shared" si="727"/>
        <v>52.962483113507801</v>
      </c>
      <c r="S1529" s="137">
        <f t="shared" si="728"/>
        <v>7.7790739587951947</v>
      </c>
      <c r="T1529" s="137">
        <f t="shared" si="729"/>
        <v>2.9266883077142469</v>
      </c>
      <c r="U1529" s="138">
        <f t="shared" si="730"/>
        <v>21.469525275787788</v>
      </c>
      <c r="V1529" s="138">
        <f t="shared" si="731"/>
        <v>0.78365712465626558</v>
      </c>
      <c r="W1529" s="138">
        <f t="shared" si="732"/>
        <v>1.0331230919588079</v>
      </c>
      <c r="X1529" s="46">
        <v>0.90848046995534171</v>
      </c>
      <c r="Y1529">
        <v>0.73909790450017177</v>
      </c>
      <c r="Z1529" s="38">
        <v>1.3019376458206051</v>
      </c>
      <c r="AB1529" s="6">
        <v>1925</v>
      </c>
      <c r="AC1529" s="40">
        <f t="shared" si="755"/>
        <v>77.237808389295594</v>
      </c>
      <c r="AD1529" s="40">
        <f t="shared" si="733"/>
        <v>8.885513061176562</v>
      </c>
      <c r="AE1529" s="40">
        <f t="shared" si="733"/>
        <v>3.292195354044992</v>
      </c>
      <c r="AF1529" s="40">
        <f t="shared" si="733"/>
        <v>6.2168940105451149</v>
      </c>
      <c r="AG1529" s="40">
        <f t="shared" si="733"/>
        <v>2.9579440790164062</v>
      </c>
      <c r="AH1529" s="40">
        <f t="shared" si="733"/>
        <v>10.09601871062822</v>
      </c>
      <c r="AI1529" s="40">
        <f t="shared" si="733"/>
        <v>14.376029034710902</v>
      </c>
      <c r="AJ1529" s="40">
        <f t="shared" si="733"/>
        <v>6.9105552587227175</v>
      </c>
      <c r="AK1529" s="40">
        <f t="shared" si="733"/>
        <v>5.353333535414964</v>
      </c>
      <c r="AL1529" s="40">
        <f t="shared" si="733"/>
        <v>3.0826693749158429</v>
      </c>
      <c r="AM1529" s="40">
        <f t="shared" si="733"/>
        <v>4.235516445952646</v>
      </c>
      <c r="AN1529" s="40">
        <f t="shared" si="733"/>
        <v>4.1090810360248335</v>
      </c>
      <c r="AO1529" s="40">
        <f t="shared" si="733"/>
        <v>3.4578135880042322</v>
      </c>
      <c r="AP1529" s="40">
        <f t="shared" si="733"/>
        <v>4.2642449001381593</v>
      </c>
      <c r="AQ1529" s="94">
        <f t="shared" si="734"/>
        <v>77.237808389295594</v>
      </c>
      <c r="AR1529" s="33">
        <f t="shared" si="756"/>
        <v>54.958964712427715</v>
      </c>
      <c r="AS1529" s="32">
        <f t="shared" si="757"/>
        <v>8.0723150816120093</v>
      </c>
      <c r="AT1529" s="32">
        <f t="shared" si="758"/>
        <v>3.0370131831473492</v>
      </c>
      <c r="AU1529" s="31">
        <f t="shared" si="759"/>
        <v>22.278843676867879</v>
      </c>
      <c r="AV1529" s="31">
        <f t="shared" si="760"/>
        <v>0.81319797956455275</v>
      </c>
      <c r="AW1529" s="36">
        <f t="shared" si="761"/>
        <v>1.0720678528774843</v>
      </c>
      <c r="AX1529" s="46">
        <v>0.90848046995534171</v>
      </c>
      <c r="AY1529">
        <v>0.73909790450017177</v>
      </c>
      <c r="AZ1529" s="38">
        <v>1.3019376458206051</v>
      </c>
      <c r="BB1529" s="6">
        <v>1925</v>
      </c>
      <c r="BC1529">
        <f t="shared" si="735"/>
        <v>59.325274629886728</v>
      </c>
      <c r="BD1529">
        <f t="shared" si="736"/>
        <v>6.8248376484851283</v>
      </c>
      <c r="BE1529">
        <f t="shared" si="737"/>
        <v>2.5286889618818393</v>
      </c>
      <c r="BF1529">
        <f t="shared" si="738"/>
        <v>4.7751088775274146</v>
      </c>
      <c r="BG1529">
        <f t="shared" si="739"/>
        <v>2.2719552572366308</v>
      </c>
      <c r="BH1529">
        <f t="shared" si="740"/>
        <v>7.7546100176439303</v>
      </c>
      <c r="BI1529">
        <f t="shared" si="741"/>
        <v>11.042025768945146</v>
      </c>
      <c r="BJ1529">
        <f t="shared" si="742"/>
        <v>5.3079003291029556</v>
      </c>
      <c r="BK1529">
        <f t="shared" si="743"/>
        <v>4.1118202185795028</v>
      </c>
      <c r="BL1529">
        <f t="shared" si="744"/>
        <v>2.3677550033303256</v>
      </c>
      <c r="BM1529">
        <f t="shared" si="745"/>
        <v>3.2532406291109432</v>
      </c>
      <c r="BN1529">
        <f t="shared" si="746"/>
        <v>3.1561273684769282</v>
      </c>
      <c r="BO1529">
        <f t="shared" si="747"/>
        <v>2.6558979987284941</v>
      </c>
      <c r="BP1529">
        <f t="shared" si="748"/>
        <v>3.2753065508374832</v>
      </c>
      <c r="BR1529" s="33">
        <f t="shared" si="749"/>
        <v>39.523653650923308</v>
      </c>
      <c r="BS1529" s="32">
        <f t="shared" si="762"/>
        <v>2.2972645364612987</v>
      </c>
      <c r="BT1529" s="32">
        <f t="shared" si="763"/>
        <v>1.9629686454264299</v>
      </c>
      <c r="BU1529" s="31">
        <f t="shared" si="750"/>
        <v>-38.404102693976071</v>
      </c>
      <c r="BV1529" s="31">
        <f t="shared" si="751"/>
        <v>0.23142442542054065</v>
      </c>
      <c r="BW1529" s="36">
        <f t="shared" si="752"/>
        <v>0.69292935330206418</v>
      </c>
      <c r="BX1529" s="46">
        <v>0.90848046995534171</v>
      </c>
      <c r="BY1529">
        <v>0.73909790450017177</v>
      </c>
      <c r="BZ1529" s="38">
        <v>1.3019376458206051</v>
      </c>
    </row>
    <row r="1530" spans="1:78" ht="15" customHeight="1">
      <c r="A1530" s="56">
        <v>74.078185814830505</v>
      </c>
      <c r="B1530" s="6">
        <v>1926</v>
      </c>
      <c r="C1530" s="89">
        <f t="shared" si="753"/>
        <v>74.078185814830505</v>
      </c>
      <c r="D1530" s="135">
        <f t="shared" si="726"/>
        <v>8.4949391412506294</v>
      </c>
      <c r="E1530" s="135">
        <f t="shared" si="726"/>
        <v>3.1474827599901216</v>
      </c>
      <c r="F1530" s="135">
        <f t="shared" si="726"/>
        <v>5.9436226027215184</v>
      </c>
      <c r="G1530" s="135">
        <f t="shared" si="726"/>
        <v>2.8279239208208184</v>
      </c>
      <c r="H1530" s="135">
        <f t="shared" si="726"/>
        <v>9.6610739374539047</v>
      </c>
      <c r="I1530" s="135">
        <f t="shared" si="726"/>
        <v>13.748002544004246</v>
      </c>
      <c r="J1530" s="135">
        <f t="shared" si="726"/>
        <v>6.606793096911578</v>
      </c>
      <c r="K1530" s="135">
        <f t="shared" si="726"/>
        <v>5.1183914899727503</v>
      </c>
      <c r="L1530" s="135">
        <f t="shared" si="726"/>
        <v>2.948886816363482</v>
      </c>
      <c r="M1530" s="135">
        <f t="shared" si="726"/>
        <v>4.1928976004830627</v>
      </c>
      <c r="N1530" s="135">
        <f t="shared" si="726"/>
        <v>3.9577286366366375</v>
      </c>
      <c r="O1530" s="135">
        <f t="shared" si="726"/>
        <v>3.3303516969617584</v>
      </c>
      <c r="P1530" s="135">
        <f t="shared" si="726"/>
        <v>4.1000915712599957</v>
      </c>
      <c r="Q1530" s="90">
        <f t="shared" si="754"/>
        <v>74.078185814830505</v>
      </c>
      <c r="R1530" s="136">
        <f t="shared" si="727"/>
        <v>52.576131363129647</v>
      </c>
      <c r="S1530" s="137">
        <f t="shared" si="728"/>
        <v>7.7170788778316153</v>
      </c>
      <c r="T1530" s="137">
        <f t="shared" si="729"/>
        <v>2.9241536233958358</v>
      </c>
      <c r="U1530" s="138">
        <f t="shared" si="730"/>
        <v>21.502054451700857</v>
      </c>
      <c r="V1530" s="138">
        <f t="shared" si="731"/>
        <v>0.77786026341901415</v>
      </c>
      <c r="W1530" s="138">
        <f t="shared" si="732"/>
        <v>1.0335750132408017</v>
      </c>
      <c r="X1530" s="46">
        <v>0.9084325089932902</v>
      </c>
      <c r="Y1530">
        <v>0.73884641719166577</v>
      </c>
      <c r="Z1530" s="38">
        <v>1.1329959055579617</v>
      </c>
      <c r="AB1530" s="6">
        <v>1926</v>
      </c>
      <c r="AC1530" s="40">
        <f t="shared" si="755"/>
        <v>77.11576581483051</v>
      </c>
      <c r="AD1530" s="40">
        <f t="shared" si="733"/>
        <v>8.8432745783681259</v>
      </c>
      <c r="AE1530" s="40">
        <f t="shared" si="733"/>
        <v>3.2765454601214299</v>
      </c>
      <c r="AF1530" s="40">
        <f t="shared" si="733"/>
        <v>6.1873411677347621</v>
      </c>
      <c r="AG1530" s="40">
        <f t="shared" si="733"/>
        <v>2.9438830935370484</v>
      </c>
      <c r="AH1530" s="40">
        <f t="shared" si="733"/>
        <v>10.057226794710516</v>
      </c>
      <c r="AI1530" s="40">
        <f t="shared" si="733"/>
        <v>14.311740128939215</v>
      </c>
      <c r="AJ1530" s="40">
        <f t="shared" si="733"/>
        <v>6.8777050037647145</v>
      </c>
      <c r="AK1530" s="40">
        <f t="shared" si="733"/>
        <v>5.3282714087517391</v>
      </c>
      <c r="AL1530" s="40">
        <f t="shared" si="733"/>
        <v>3.0698060791278263</v>
      </c>
      <c r="AM1530" s="40">
        <f t="shared" si="733"/>
        <v>4.364827592466284</v>
      </c>
      <c r="AN1530" s="40">
        <f t="shared" si="733"/>
        <v>4.1200155125885587</v>
      </c>
      <c r="AO1530" s="40">
        <f t="shared" si="733"/>
        <v>3.4669129477049139</v>
      </c>
      <c r="AP1530" s="40">
        <f t="shared" si="733"/>
        <v>4.2682160470153754</v>
      </c>
      <c r="AQ1530" s="94">
        <f t="shared" si="734"/>
        <v>77.11576581483051</v>
      </c>
      <c r="AR1530" s="33">
        <f t="shared" si="756"/>
        <v>54.732018462001371</v>
      </c>
      <c r="AS1530" s="32">
        <f t="shared" si="757"/>
        <v>8.033518112943538</v>
      </c>
      <c r="AT1530" s="32">
        <f t="shared" si="758"/>
        <v>3.0440587002501411</v>
      </c>
      <c r="AU1530" s="31">
        <f t="shared" si="759"/>
        <v>22.38374735282914</v>
      </c>
      <c r="AV1530" s="31">
        <f t="shared" si="760"/>
        <v>0.8097564654245879</v>
      </c>
      <c r="AW1530" s="36">
        <f t="shared" si="761"/>
        <v>1.0759568123384176</v>
      </c>
      <c r="AX1530" s="46">
        <v>0.9084325089932902</v>
      </c>
      <c r="AY1530">
        <v>0.73884641719166577</v>
      </c>
      <c r="AZ1530" s="38">
        <v>1.1329959055579617</v>
      </c>
      <c r="BB1530" s="6">
        <v>1926</v>
      </c>
      <c r="BC1530">
        <f t="shared" si="735"/>
        <v>68.063587376208247</v>
      </c>
      <c r="BD1530">
        <f t="shared" si="736"/>
        <v>7.8052131830195064</v>
      </c>
      <c r="BE1530">
        <f t="shared" si="737"/>
        <v>2.8919305392439556</v>
      </c>
      <c r="BF1530">
        <f t="shared" si="738"/>
        <v>5.4610445963506891</v>
      </c>
      <c r="BG1530">
        <f t="shared" si="739"/>
        <v>2.5983175041460425</v>
      </c>
      <c r="BH1530">
        <f t="shared" si="740"/>
        <v>8.8766664957696175</v>
      </c>
      <c r="BI1530">
        <f t="shared" si="741"/>
        <v>12.631766856995986</v>
      </c>
      <c r="BJ1530">
        <f t="shared" si="742"/>
        <v>6.0703705724140988</v>
      </c>
      <c r="BK1530">
        <f t="shared" si="743"/>
        <v>4.702816120176311</v>
      </c>
      <c r="BL1530">
        <f t="shared" si="744"/>
        <v>2.7094591110777686</v>
      </c>
      <c r="BM1530">
        <f t="shared" si="745"/>
        <v>3.852465459984832</v>
      </c>
      <c r="BN1530">
        <f t="shared" si="746"/>
        <v>3.6363904691779023</v>
      </c>
      <c r="BO1530">
        <f t="shared" si="747"/>
        <v>3.059951876876005</v>
      </c>
      <c r="BP1530">
        <f t="shared" si="748"/>
        <v>3.7671945909755298</v>
      </c>
      <c r="BR1530" s="33">
        <f t="shared" si="749"/>
        <v>45.2289403424612</v>
      </c>
      <c r="BS1530" s="32">
        <f t="shared" si="762"/>
        <v>2.6271237155997054</v>
      </c>
      <c r="BT1530" s="32">
        <f t="shared" si="763"/>
        <v>2.2608344810087493</v>
      </c>
      <c r="BU1530" s="31">
        <f t="shared" si="750"/>
        <v>-36.459817941773203</v>
      </c>
      <c r="BV1530" s="31">
        <f t="shared" si="751"/>
        <v>0.26480682364425023</v>
      </c>
      <c r="BW1530" s="36">
        <f t="shared" si="752"/>
        <v>0.79911739586725572</v>
      </c>
      <c r="BX1530" s="46">
        <v>0.9084325089932902</v>
      </c>
      <c r="BY1530">
        <v>0.73884641719166577</v>
      </c>
      <c r="BZ1530" s="38">
        <v>1.1329959055579617</v>
      </c>
    </row>
    <row r="1531" spans="1:78" ht="15" customHeight="1">
      <c r="A1531" s="56">
        <v>0</v>
      </c>
      <c r="B1531" s="6">
        <v>1927</v>
      </c>
      <c r="C1531" s="89">
        <f t="shared" si="753"/>
        <v>0</v>
      </c>
      <c r="D1531" s="135">
        <f t="shared" ref="D1531:D1544" si="764">$A1531*AD1531/$AQ1531</f>
        <v>0</v>
      </c>
      <c r="E1531" s="135">
        <f t="shared" ref="E1531:E1544" si="765">$A1531*AE1531/$AQ1531</f>
        <v>0</v>
      </c>
      <c r="F1531" s="135">
        <f t="shared" ref="F1531:F1544" si="766">$A1531*AF1531/$AQ1531</f>
        <v>0</v>
      </c>
      <c r="G1531" s="135">
        <f t="shared" ref="G1531:G1544" si="767">$A1531*AG1531/$AQ1531</f>
        <v>0</v>
      </c>
      <c r="H1531" s="135">
        <f t="shared" ref="H1531:H1544" si="768">$A1531*AH1531/$AQ1531</f>
        <v>0</v>
      </c>
      <c r="I1531" s="135">
        <f t="shared" ref="I1531:I1544" si="769">$A1531*AI1531/$AQ1531</f>
        <v>0</v>
      </c>
      <c r="J1531" s="135">
        <f t="shared" ref="J1531:J1544" si="770">$A1531*AJ1531/$AQ1531</f>
        <v>0</v>
      </c>
      <c r="K1531" s="135">
        <f t="shared" ref="K1531:K1544" si="771">$A1531*AK1531/$AQ1531</f>
        <v>0</v>
      </c>
      <c r="L1531" s="135">
        <f t="shared" ref="L1531:L1544" si="772">$A1531*AL1531/$AQ1531</f>
        <v>0</v>
      </c>
      <c r="M1531" s="135">
        <f t="shared" ref="M1531:M1544" si="773">$A1531*AM1531/$AQ1531</f>
        <v>0</v>
      </c>
      <c r="N1531" s="135">
        <f t="shared" ref="N1531:N1544" si="774">$A1531*AN1531/$AQ1531</f>
        <v>0</v>
      </c>
      <c r="O1531" s="135">
        <f t="shared" ref="O1531:O1544" si="775">$A1531*AO1531/$AQ1531</f>
        <v>0</v>
      </c>
      <c r="P1531" s="135">
        <f t="shared" ref="P1531:P1544" si="776">$A1531*AP1531/$AQ1531</f>
        <v>0</v>
      </c>
      <c r="Q1531" s="90">
        <f t="shared" si="754"/>
        <v>0</v>
      </c>
      <c r="R1531" s="136">
        <f t="shared" si="727"/>
        <v>0</v>
      </c>
      <c r="S1531" s="137">
        <f t="shared" si="728"/>
        <v>0</v>
      </c>
      <c r="T1531" s="137">
        <f t="shared" si="729"/>
        <v>0</v>
      </c>
      <c r="U1531" s="138">
        <f t="shared" si="730"/>
        <v>0</v>
      </c>
      <c r="V1531" s="138">
        <f t="shared" si="731"/>
        <v>0</v>
      </c>
      <c r="W1531" s="138">
        <f t="shared" si="732"/>
        <v>0</v>
      </c>
      <c r="X1531" s="46">
        <v>0.90863329076941302</v>
      </c>
      <c r="Y1531">
        <v>0.73911192769872525</v>
      </c>
      <c r="Z1531" s="38">
        <v>1.3001329483836557</v>
      </c>
      <c r="AB1531" s="6">
        <v>1927</v>
      </c>
      <c r="AC1531" s="40">
        <f t="shared" si="755"/>
        <v>88.07835</v>
      </c>
      <c r="AD1531" s="40">
        <f t="shared" ref="AD1531:AD1544" si="777">D1581+D1631</f>
        <v>9.8889999999999993</v>
      </c>
      <c r="AE1531" s="40">
        <f t="shared" ref="AE1531:AE1544" si="778">E1581+E1631</f>
        <v>3.6640000000000001</v>
      </c>
      <c r="AF1531" s="40">
        <f t="shared" ref="AF1531:AF1544" si="779">F1581+F1631</f>
        <v>6.9189999999999996</v>
      </c>
      <c r="AG1531" s="40">
        <f t="shared" ref="AG1531:AG1544" si="780">G1581+G1631</f>
        <v>3.2919999999999998</v>
      </c>
      <c r="AH1531" s="40">
        <f t="shared" ref="AH1531:AH1544" si="781">H1581+H1631</f>
        <v>11.315779602157788</v>
      </c>
      <c r="AI1531" s="40">
        <f t="shared" ref="AI1531:AI1544" si="782">I1581+I1631</f>
        <v>16.034606591368846</v>
      </c>
      <c r="AJ1531" s="40">
        <f t="shared" ref="AJ1531:AJ1544" si="783">J1581+J1631</f>
        <v>7.6909999999999998</v>
      </c>
      <c r="AK1531" s="40">
        <f t="shared" ref="AK1531:AK1544" si="784">K1581+K1631</f>
        <v>5.9612482467970329</v>
      </c>
      <c r="AL1531" s="40">
        <f t="shared" ref="AL1531:AL1544" si="785">L1581+L1631</f>
        <v>3.4462954315576533</v>
      </c>
      <c r="AM1531" s="40">
        <f t="shared" ref="AM1531:AM1544" si="786">M1581+M1631</f>
        <v>6.0061956338503038</v>
      </c>
      <c r="AN1531" s="40">
        <f t="shared" ref="AN1531:AN1544" si="787">N1581+N1631</f>
        <v>4.8366114969656095</v>
      </c>
      <c r="AO1531" s="40">
        <f t="shared" ref="AO1531:AO1544" si="788">O1581+O1631</f>
        <v>4.0691517700606878</v>
      </c>
      <c r="AP1531" s="40">
        <f t="shared" ref="AP1531:AP1544" si="789">P1581+P1631</f>
        <v>4.9554612272420773</v>
      </c>
      <c r="AQ1531" s="94">
        <f t="shared" si="734"/>
        <v>88.08035000000001</v>
      </c>
      <c r="AR1531" s="33">
        <f t="shared" si="756"/>
        <v>61.476658052997429</v>
      </c>
      <c r="AS1531" s="32">
        <f t="shared" si="757"/>
        <v>8.9854746124187255</v>
      </c>
      <c r="AT1531" s="32">
        <f t="shared" si="758"/>
        <v>3.5747972470520688</v>
      </c>
      <c r="AU1531" s="31">
        <f t="shared" si="759"/>
        <v>26.601691947002571</v>
      </c>
      <c r="AV1531" s="31">
        <f t="shared" si="760"/>
        <v>0.90352538758127388</v>
      </c>
      <c r="AW1531" s="36">
        <f t="shared" si="761"/>
        <v>1.2618142499135407</v>
      </c>
      <c r="AX1531" s="46">
        <v>0.90863329076941302</v>
      </c>
      <c r="AY1531">
        <v>0.73911192769872525</v>
      </c>
      <c r="AZ1531" s="38">
        <v>1.3001329483836557</v>
      </c>
      <c r="BB1531" s="6">
        <v>1927</v>
      </c>
      <c r="BC1531">
        <f t="shared" si="735"/>
        <v>67.745648711926194</v>
      </c>
      <c r="BD1531">
        <f t="shared" si="736"/>
        <v>7.6061452117601887</v>
      </c>
      <c r="BE1531">
        <f t="shared" si="737"/>
        <v>2.8181733295469042</v>
      </c>
      <c r="BF1531">
        <f t="shared" si="738"/>
        <v>5.3217634462704773</v>
      </c>
      <c r="BG1531">
        <f t="shared" si="739"/>
        <v>2.5320487447784954</v>
      </c>
      <c r="BH1531">
        <f t="shared" si="740"/>
        <v>8.7035557526833927</v>
      </c>
      <c r="BI1531">
        <f t="shared" si="741"/>
        <v>12.333051486237084</v>
      </c>
      <c r="BJ1531">
        <f t="shared" si="742"/>
        <v>5.915548874875884</v>
      </c>
      <c r="BK1531">
        <f t="shared" si="743"/>
        <v>4.5851066648285039</v>
      </c>
      <c r="BL1531">
        <f t="shared" si="744"/>
        <v>2.6507254014615493</v>
      </c>
      <c r="BM1531">
        <f t="shared" si="745"/>
        <v>4.6196780424011976</v>
      </c>
      <c r="BN1531">
        <f t="shared" si="746"/>
        <v>3.7200899361704169</v>
      </c>
      <c r="BO1531">
        <f t="shared" si="747"/>
        <v>3.1297966681942158</v>
      </c>
      <c r="BP1531">
        <f t="shared" si="748"/>
        <v>3.8115034569370612</v>
      </c>
      <c r="BR1531" s="33">
        <f t="shared" si="749"/>
        <v>44.265031124792706</v>
      </c>
      <c r="BS1531" s="32">
        <f t="shared" si="762"/>
        <v>2.560686106384797</v>
      </c>
      <c r="BT1531" s="32">
        <f t="shared" si="763"/>
        <v>2.3132700487340743</v>
      </c>
      <c r="BU1531" s="31">
        <f t="shared" si="750"/>
        <v>-39.520001870410468</v>
      </c>
      <c r="BV1531" s="31">
        <f t="shared" si="751"/>
        <v>0.25748722316210726</v>
      </c>
      <c r="BW1531" s="36">
        <f t="shared" si="752"/>
        <v>0.81652661946014149</v>
      </c>
      <c r="BX1531" s="46">
        <v>0.90863329076941302</v>
      </c>
      <c r="BY1531">
        <v>0.73911192769872525</v>
      </c>
      <c r="BZ1531" s="38">
        <v>1.3001329483836557</v>
      </c>
    </row>
    <row r="1532" spans="1:78" ht="15" customHeight="1">
      <c r="A1532" s="56">
        <v>101.64952565669489</v>
      </c>
      <c r="B1532" s="6">
        <v>1928</v>
      </c>
      <c r="C1532" s="89">
        <f t="shared" si="753"/>
        <v>101.64952565669491</v>
      </c>
      <c r="D1532" s="135">
        <f t="shared" si="764"/>
        <v>10.247869808616395</v>
      </c>
      <c r="E1532" s="135">
        <f t="shared" si="765"/>
        <v>5.3544791842401516</v>
      </c>
      <c r="F1532" s="135">
        <f t="shared" si="766"/>
        <v>7.9938832818418524</v>
      </c>
      <c r="G1532" s="135">
        <f t="shared" si="767"/>
        <v>3.3406219293422152</v>
      </c>
      <c r="H1532" s="135">
        <f t="shared" si="768"/>
        <v>11.183795737579544</v>
      </c>
      <c r="I1532" s="135">
        <f t="shared" si="769"/>
        <v>14.589557460859019</v>
      </c>
      <c r="J1532" s="135">
        <f t="shared" si="770"/>
        <v>7.8788633785059989</v>
      </c>
      <c r="K1532" s="135">
        <f t="shared" si="771"/>
        <v>6.8312106986652834</v>
      </c>
      <c r="L1532" s="135">
        <f t="shared" si="772"/>
        <v>5.3635891503747022</v>
      </c>
      <c r="M1532" s="135">
        <f t="shared" si="773"/>
        <v>10.372332455817563</v>
      </c>
      <c r="N1532" s="135">
        <f t="shared" si="774"/>
        <v>7.0256249370658503</v>
      </c>
      <c r="O1532" s="135">
        <f t="shared" si="775"/>
        <v>4.5791434539594782</v>
      </c>
      <c r="P1532" s="135">
        <f t="shared" si="776"/>
        <v>6.8885541798268424</v>
      </c>
      <c r="Q1532" s="90">
        <f t="shared" si="754"/>
        <v>101.64952565669489</v>
      </c>
      <c r="R1532" s="136">
        <f t="shared" si="727"/>
        <v>64.83673438537177</v>
      </c>
      <c r="S1532" s="137">
        <f t="shared" si="728"/>
        <v>9.3119690673990085</v>
      </c>
      <c r="T1532" s="137">
        <f t="shared" si="729"/>
        <v>5.1835643456039859</v>
      </c>
      <c r="U1532" s="138">
        <f t="shared" si="730"/>
        <v>36.812791271323135</v>
      </c>
      <c r="V1532" s="138">
        <f t="shared" si="731"/>
        <v>0.93590074121738631</v>
      </c>
      <c r="W1532" s="138">
        <f t="shared" si="732"/>
        <v>1.8420605914618644</v>
      </c>
      <c r="X1532" s="46">
        <v>0.90867363084272568</v>
      </c>
      <c r="Y1532">
        <v>0.73780829350233235</v>
      </c>
      <c r="Z1532" s="38">
        <v>1.2631916595978265</v>
      </c>
      <c r="AB1532" s="6">
        <v>1928</v>
      </c>
      <c r="AC1532" s="40">
        <f t="shared" si="755"/>
        <v>100.74818</v>
      </c>
      <c r="AD1532" s="40">
        <f t="shared" si="777"/>
        <v>10.157</v>
      </c>
      <c r="AE1532" s="40">
        <f t="shared" si="778"/>
        <v>5.3070000000000004</v>
      </c>
      <c r="AF1532" s="40">
        <f t="shared" si="779"/>
        <v>7.923</v>
      </c>
      <c r="AG1532" s="40">
        <f t="shared" si="780"/>
        <v>3.3109999999999999</v>
      </c>
      <c r="AH1532" s="40">
        <f t="shared" si="781"/>
        <v>11.08462689593167</v>
      </c>
      <c r="AI1532" s="40">
        <f t="shared" si="782"/>
        <v>14.460189082939985</v>
      </c>
      <c r="AJ1532" s="40">
        <f t="shared" si="783"/>
        <v>7.8090000000000002</v>
      </c>
      <c r="AK1532" s="40">
        <f t="shared" si="784"/>
        <v>6.7706370555180939</v>
      </c>
      <c r="AL1532" s="40">
        <f t="shared" si="785"/>
        <v>5.3160291863340072</v>
      </c>
      <c r="AM1532" s="40">
        <f t="shared" si="786"/>
        <v>10.280359013261407</v>
      </c>
      <c r="AN1532" s="40">
        <f t="shared" si="787"/>
        <v>6.9633273859294222</v>
      </c>
      <c r="AO1532" s="40">
        <f t="shared" si="788"/>
        <v>4.5385393189480778</v>
      </c>
      <c r="AP1532" s="40">
        <f t="shared" si="789"/>
        <v>6.8274720611373345</v>
      </c>
      <c r="AQ1532" s="94">
        <f t="shared" si="734"/>
        <v>100.74817999999999</v>
      </c>
      <c r="AR1532" s="33">
        <f t="shared" si="756"/>
        <v>64.261814743051858</v>
      </c>
      <c r="AS1532" s="32">
        <f t="shared" si="757"/>
        <v>9.229398068469564</v>
      </c>
      <c r="AT1532" s="32">
        <f t="shared" si="758"/>
        <v>5.1376006957106437</v>
      </c>
      <c r="AU1532" s="31">
        <f t="shared" si="759"/>
        <v>36.486365256948147</v>
      </c>
      <c r="AV1532" s="31">
        <f t="shared" si="760"/>
        <v>0.92760193153043602</v>
      </c>
      <c r="AW1532" s="36">
        <f t="shared" si="761"/>
        <v>1.8257266902187785</v>
      </c>
      <c r="AX1532" s="46">
        <v>0.90867363084272568</v>
      </c>
      <c r="AY1532">
        <v>0.73780829350233235</v>
      </c>
      <c r="AZ1532" s="38">
        <v>1.2631916595978265</v>
      </c>
      <c r="BB1532" s="6">
        <v>1928</v>
      </c>
      <c r="BC1532">
        <f t="shared" si="735"/>
        <v>79.756843891825639</v>
      </c>
      <c r="BD1532">
        <f t="shared" si="736"/>
        <v>8.0407434001217002</v>
      </c>
      <c r="BE1532">
        <f t="shared" si="737"/>
        <v>4.2012626980846575</v>
      </c>
      <c r="BF1532">
        <f t="shared" si="738"/>
        <v>6.2722073406679355</v>
      </c>
      <c r="BG1532">
        <f t="shared" si="739"/>
        <v>2.6211382689576594</v>
      </c>
      <c r="BH1532">
        <f t="shared" si="740"/>
        <v>8.7750950631361686</v>
      </c>
      <c r="BI1532">
        <f t="shared" si="741"/>
        <v>11.44734369726903</v>
      </c>
      <c r="BJ1532">
        <f t="shared" si="742"/>
        <v>6.1819597530324257</v>
      </c>
      <c r="BK1532">
        <f t="shared" si="743"/>
        <v>5.3599443948780676</v>
      </c>
      <c r="BL1532">
        <f t="shared" si="744"/>
        <v>4.2084106128649692</v>
      </c>
      <c r="BM1532">
        <f t="shared" si="745"/>
        <v>8.1384000085422148</v>
      </c>
      <c r="BN1532">
        <f t="shared" si="746"/>
        <v>5.5124868289158897</v>
      </c>
      <c r="BO1532">
        <f t="shared" si="747"/>
        <v>3.5929142537190697</v>
      </c>
      <c r="BP1532">
        <f t="shared" si="748"/>
        <v>5.4049375716358492</v>
      </c>
      <c r="BR1532" s="33">
        <f t="shared" si="749"/>
        <v>47.126147082170654</v>
      </c>
      <c r="BS1532" s="32">
        <f t="shared" si="762"/>
        <v>3.8175766299926917</v>
      </c>
      <c r="BT1532" s="32">
        <f t="shared" si="763"/>
        <v>2.650881934236673</v>
      </c>
      <c r="BU1532" s="31">
        <f t="shared" si="750"/>
        <v>-34.307555976899302</v>
      </c>
      <c r="BV1532" s="31">
        <f t="shared" si="751"/>
        <v>0.38368606809196582</v>
      </c>
      <c r="BW1532" s="36">
        <f t="shared" si="752"/>
        <v>0.94203231948239674</v>
      </c>
      <c r="BX1532" s="46">
        <v>0.90867363084272568</v>
      </c>
      <c r="BY1532">
        <v>0.73780829350233235</v>
      </c>
      <c r="BZ1532" s="38">
        <v>1.2631916595978265</v>
      </c>
    </row>
    <row r="1533" spans="1:78" ht="15" customHeight="1">
      <c r="A1533" s="56">
        <v>95.52194755787778</v>
      </c>
      <c r="B1533" s="6">
        <v>1929</v>
      </c>
      <c r="C1533" s="89">
        <f t="shared" si="753"/>
        <v>95.52194755787778</v>
      </c>
      <c r="D1533" s="135">
        <f t="shared" si="764"/>
        <v>9.3620997417639522</v>
      </c>
      <c r="E1533" s="135">
        <f t="shared" si="765"/>
        <v>5.687879131903574</v>
      </c>
      <c r="F1533" s="135">
        <f t="shared" si="766"/>
        <v>6.6483014329983243</v>
      </c>
      <c r="G1533" s="135">
        <f t="shared" si="767"/>
        <v>2.3687726501790687</v>
      </c>
      <c r="H1533" s="135">
        <f t="shared" si="768"/>
        <v>9.8438106162125756</v>
      </c>
      <c r="I1533" s="135">
        <f t="shared" si="769"/>
        <v>11.99983137108142</v>
      </c>
      <c r="J1533" s="135">
        <f t="shared" si="770"/>
        <v>8.2907042756267426</v>
      </c>
      <c r="K1533" s="135">
        <f t="shared" si="771"/>
        <v>6.597052043969108</v>
      </c>
      <c r="L1533" s="135">
        <f t="shared" si="772"/>
        <v>6.0305990230420488</v>
      </c>
      <c r="M1533" s="135">
        <f t="shared" si="773"/>
        <v>9.7807852870650507</v>
      </c>
      <c r="N1533" s="135">
        <f t="shared" si="774"/>
        <v>6.4655012309876048</v>
      </c>
      <c r="O1533" s="135">
        <f t="shared" si="775"/>
        <v>5.5538778344304625</v>
      </c>
      <c r="P1533" s="135">
        <f t="shared" si="776"/>
        <v>6.8927329186178454</v>
      </c>
      <c r="Q1533" s="90">
        <f t="shared" si="754"/>
        <v>95.52194755787778</v>
      </c>
      <c r="R1533" s="136">
        <f t="shared" si="727"/>
        <v>58.10930919127901</v>
      </c>
      <c r="S1533" s="137">
        <f t="shared" si="728"/>
        <v>8.5107481376850966</v>
      </c>
      <c r="T1533" s="137">
        <f t="shared" si="729"/>
        <v>4.7592615755922036</v>
      </c>
      <c r="U1533" s="138">
        <f t="shared" si="730"/>
        <v>37.41263836659877</v>
      </c>
      <c r="V1533" s="138">
        <f t="shared" si="731"/>
        <v>0.85135160407885557</v>
      </c>
      <c r="W1533" s="138">
        <f t="shared" si="732"/>
        <v>1.7062396553954011</v>
      </c>
      <c r="X1533" s="46">
        <v>0.90906403183454554</v>
      </c>
      <c r="Y1533">
        <v>0.73610094647916835</v>
      </c>
      <c r="Z1533" s="38">
        <v>1.2875358503503007</v>
      </c>
      <c r="AB1533" s="6">
        <v>1929</v>
      </c>
      <c r="AC1533" s="40">
        <f t="shared" si="755"/>
        <v>94.684280000000001</v>
      </c>
      <c r="AD1533" s="40">
        <f t="shared" si="777"/>
        <v>9.2799999999999994</v>
      </c>
      <c r="AE1533" s="40">
        <f t="shared" si="778"/>
        <v>5.6379999999999999</v>
      </c>
      <c r="AF1533" s="40">
        <f t="shared" si="779"/>
        <v>6.59</v>
      </c>
      <c r="AG1533" s="40">
        <f t="shared" si="780"/>
        <v>2.3479999999999999</v>
      </c>
      <c r="AH1533" s="40">
        <f t="shared" si="781"/>
        <v>9.7574865722634296</v>
      </c>
      <c r="AI1533" s="40">
        <f t="shared" si="782"/>
        <v>11.894600377612946</v>
      </c>
      <c r="AJ1533" s="40">
        <f t="shared" si="783"/>
        <v>8.218</v>
      </c>
      <c r="AK1533" s="40">
        <f t="shared" si="784"/>
        <v>6.5392000359631384</v>
      </c>
      <c r="AL1533" s="40">
        <f t="shared" si="785"/>
        <v>5.9777144526859969</v>
      </c>
      <c r="AM1533" s="40">
        <f t="shared" si="786"/>
        <v>9.6950139357158918</v>
      </c>
      <c r="AN1533" s="40">
        <f t="shared" si="787"/>
        <v>6.4088028410878852</v>
      </c>
      <c r="AO1533" s="40">
        <f t="shared" si="788"/>
        <v>5.5051738098449086</v>
      </c>
      <c r="AP1533" s="40">
        <f t="shared" si="789"/>
        <v>6.8322879748258032</v>
      </c>
      <c r="AQ1533" s="94">
        <f t="shared" si="734"/>
        <v>94.684280000000001</v>
      </c>
      <c r="AR1533" s="33">
        <f t="shared" si="756"/>
        <v>57.599727002424132</v>
      </c>
      <c r="AS1533" s="32">
        <f t="shared" si="757"/>
        <v>8.4361142154245812</v>
      </c>
      <c r="AT1533" s="32">
        <f t="shared" si="758"/>
        <v>4.7175258371231754</v>
      </c>
      <c r="AU1533" s="31">
        <f t="shared" si="759"/>
        <v>37.084552997575869</v>
      </c>
      <c r="AV1533" s="31">
        <f t="shared" si="760"/>
        <v>0.84388578457541819</v>
      </c>
      <c r="AW1533" s="36">
        <f t="shared" si="761"/>
        <v>1.6912770039647098</v>
      </c>
      <c r="AX1533" s="46">
        <v>0.90906403183454554</v>
      </c>
      <c r="AY1533">
        <v>0.73610094647916835</v>
      </c>
      <c r="AZ1533" s="38">
        <v>1.2875358503503007</v>
      </c>
      <c r="BB1533" s="6">
        <v>1929</v>
      </c>
      <c r="BC1533">
        <f t="shared" si="735"/>
        <v>73.539140657123596</v>
      </c>
      <c r="BD1533">
        <f t="shared" si="736"/>
        <v>7.2075662960958979</v>
      </c>
      <c r="BE1533">
        <f t="shared" si="737"/>
        <v>4.3789071958392967</v>
      </c>
      <c r="BF1533">
        <f t="shared" si="738"/>
        <v>5.1183040831112034</v>
      </c>
      <c r="BG1533">
        <f t="shared" si="739"/>
        <v>1.8236385412966776</v>
      </c>
      <c r="BH1533">
        <f t="shared" si="740"/>
        <v>7.5784193268161841</v>
      </c>
      <c r="BI1533">
        <f t="shared" si="741"/>
        <v>9.2382673262082555</v>
      </c>
      <c r="BJ1533">
        <f t="shared" si="742"/>
        <v>6.3827348945383724</v>
      </c>
      <c r="BK1533">
        <f t="shared" si="743"/>
        <v>5.0788488989910565</v>
      </c>
      <c r="BL1533">
        <f t="shared" si="744"/>
        <v>4.6427557345759629</v>
      </c>
      <c r="BM1533">
        <f t="shared" si="745"/>
        <v>7.529898241729085</v>
      </c>
      <c r="BN1533">
        <f t="shared" si="746"/>
        <v>4.9775723443694702</v>
      </c>
      <c r="BO1533">
        <f t="shared" si="747"/>
        <v>4.2757440954728461</v>
      </c>
      <c r="BP1533">
        <f t="shared" si="748"/>
        <v>5.3064836780792843</v>
      </c>
      <c r="BR1533" s="33">
        <f t="shared" si="749"/>
        <v>42.348299377021</v>
      </c>
      <c r="BS1533" s="32">
        <f t="shared" si="762"/>
        <v>3.9807070304789751</v>
      </c>
      <c r="BT1533" s="32">
        <f t="shared" si="763"/>
        <v>3.1473792755802776</v>
      </c>
      <c r="BU1533" s="31">
        <f t="shared" si="750"/>
        <v>-30.66881643299309</v>
      </c>
      <c r="BV1533" s="31">
        <f t="shared" si="751"/>
        <v>0.39820016536032155</v>
      </c>
      <c r="BW1533" s="36">
        <f t="shared" si="752"/>
        <v>1.1283648198925684</v>
      </c>
      <c r="BX1533" s="46">
        <v>0.90906403183454554</v>
      </c>
      <c r="BY1533">
        <v>0.73610094647916835</v>
      </c>
      <c r="BZ1533" s="38">
        <v>1.2875358503503007</v>
      </c>
    </row>
    <row r="1534" spans="1:78" ht="15" customHeight="1">
      <c r="A1534" s="56">
        <v>88.576758474937449</v>
      </c>
      <c r="B1534" s="6">
        <v>1930</v>
      </c>
      <c r="C1534" s="89">
        <f t="shared" si="753"/>
        <v>89.336645229828463</v>
      </c>
      <c r="D1534" s="135">
        <f t="shared" si="764"/>
        <v>9.9359551526840768</v>
      </c>
      <c r="E1534" s="135">
        <f t="shared" si="765"/>
        <v>3.7645671757150629</v>
      </c>
      <c r="F1534" s="135">
        <f t="shared" si="766"/>
        <v>5.3961188991045113</v>
      </c>
      <c r="G1534" s="135">
        <f t="shared" si="767"/>
        <v>2.0366195616916682</v>
      </c>
      <c r="H1534" s="135">
        <f t="shared" si="768"/>
        <v>9.1719964259509048</v>
      </c>
      <c r="I1534" s="135">
        <f t="shared" si="769"/>
        <v>9.0202810746451796</v>
      </c>
      <c r="J1534" s="135">
        <f t="shared" si="770"/>
        <v>8.5741068254300306</v>
      </c>
      <c r="K1534" s="135">
        <f t="shared" si="771"/>
        <v>6.7427396762689549</v>
      </c>
      <c r="L1534" s="135">
        <f t="shared" si="772"/>
        <v>6.9084803408471922</v>
      </c>
      <c r="M1534" s="135">
        <f t="shared" si="773"/>
        <v>10.171800871192081</v>
      </c>
      <c r="N1534" s="135">
        <f t="shared" si="774"/>
        <v>6.4164008557960521</v>
      </c>
      <c r="O1534" s="135">
        <f t="shared" si="775"/>
        <v>4.942187167045164</v>
      </c>
      <c r="P1534" s="135">
        <f t="shared" si="776"/>
        <v>5.4955044485665914</v>
      </c>
      <c r="Q1534" s="90">
        <f t="shared" si="754"/>
        <v>88.576758474937478</v>
      </c>
      <c r="R1534" s="136">
        <f t="shared" si="727"/>
        <v>51.702713143806548</v>
      </c>
      <c r="S1534" s="137">
        <f t="shared" si="728"/>
        <v>9.0431015175669582</v>
      </c>
      <c r="T1534" s="137">
        <f t="shared" si="729"/>
        <v>4.6959216637022267</v>
      </c>
      <c r="U1534" s="138">
        <f t="shared" si="730"/>
        <v>37.633932086021915</v>
      </c>
      <c r="V1534" s="138">
        <f t="shared" si="731"/>
        <v>0.89285363511711857</v>
      </c>
      <c r="W1534" s="138">
        <f t="shared" si="732"/>
        <v>1.7204791920938254</v>
      </c>
      <c r="X1534" s="46">
        <v>0.91013912387920504</v>
      </c>
      <c r="Y1534">
        <v>0.73186226503606222</v>
      </c>
      <c r="Z1534" s="38">
        <v>1.2354000853908533</v>
      </c>
      <c r="AB1534" s="6">
        <v>1930</v>
      </c>
      <c r="AC1534" s="40">
        <f t="shared" si="755"/>
        <v>87.116209999999995</v>
      </c>
      <c r="AD1534" s="40">
        <f t="shared" si="777"/>
        <v>9.6890000000000001</v>
      </c>
      <c r="AE1534" s="40">
        <f t="shared" si="778"/>
        <v>3.6709999999999998</v>
      </c>
      <c r="AF1534" s="40">
        <f t="shared" si="779"/>
        <v>5.2619999999999996</v>
      </c>
      <c r="AG1534" s="40">
        <f t="shared" si="780"/>
        <v>1.986</v>
      </c>
      <c r="AH1534" s="40">
        <f t="shared" si="781"/>
        <v>8.9440292357833222</v>
      </c>
      <c r="AI1534" s="40">
        <f t="shared" si="782"/>
        <v>8.7960847235333777</v>
      </c>
      <c r="AJ1534" s="40">
        <f t="shared" si="783"/>
        <v>8.3610000000000007</v>
      </c>
      <c r="AK1534" s="40">
        <f t="shared" si="784"/>
        <v>6.5751509260507977</v>
      </c>
      <c r="AL1534" s="40">
        <f t="shared" si="785"/>
        <v>6.7367721566644185</v>
      </c>
      <c r="AM1534" s="40">
        <f t="shared" si="786"/>
        <v>9.9189838446841989</v>
      </c>
      <c r="AN1534" s="40">
        <f t="shared" si="787"/>
        <v>6.2569231580130369</v>
      </c>
      <c r="AO1534" s="40">
        <f t="shared" si="788"/>
        <v>4.8193506035064066</v>
      </c>
      <c r="AP1534" s="40">
        <f t="shared" si="789"/>
        <v>5.3589153517644421</v>
      </c>
      <c r="AQ1534" s="94">
        <f t="shared" si="734"/>
        <v>86.375209999999981</v>
      </c>
      <c r="AR1534" s="33">
        <f t="shared" si="756"/>
        <v>50.417657885162335</v>
      </c>
      <c r="AS1534" s="32">
        <f t="shared" si="757"/>
        <v>8.8183379712656169</v>
      </c>
      <c r="AT1534" s="32">
        <f t="shared" si="758"/>
        <v>4.5792059545800123</v>
      </c>
      <c r="AU1534" s="31">
        <f t="shared" si="759"/>
        <v>36.698552114837661</v>
      </c>
      <c r="AV1534" s="31">
        <f t="shared" si="760"/>
        <v>0.87066202873438314</v>
      </c>
      <c r="AW1534" s="36">
        <f t="shared" si="761"/>
        <v>1.6777172034330246</v>
      </c>
      <c r="AX1534" s="46">
        <v>0.91013912387920504</v>
      </c>
      <c r="AY1534">
        <v>0.73186226503606222</v>
      </c>
      <c r="AZ1534" s="38">
        <v>1.2354000853908533</v>
      </c>
      <c r="BB1534" s="6">
        <v>1930</v>
      </c>
      <c r="BC1534">
        <f t="shared" si="735"/>
        <v>70.516597036204956</v>
      </c>
      <c r="BD1534">
        <f t="shared" si="736"/>
        <v>7.842803408043002</v>
      </c>
      <c r="BE1534">
        <f t="shared" si="737"/>
        <v>2.9715069987538301</v>
      </c>
      <c r="BF1534">
        <f t="shared" si="738"/>
        <v>4.2593489042339012</v>
      </c>
      <c r="BG1534">
        <f t="shared" si="739"/>
        <v>1.6075763823277327</v>
      </c>
      <c r="BH1534">
        <f t="shared" si="740"/>
        <v>7.2397835661097831</v>
      </c>
      <c r="BI1534">
        <f t="shared" si="741"/>
        <v>7.1200292338902429</v>
      </c>
      <c r="BJ1534">
        <f t="shared" si="742"/>
        <v>6.7678480023374492</v>
      </c>
      <c r="BK1534">
        <f t="shared" si="743"/>
        <v>5.3222846621145932</v>
      </c>
      <c r="BL1534">
        <f t="shared" si="744"/>
        <v>5.4531096738050264</v>
      </c>
      <c r="BM1534">
        <f t="shared" si="745"/>
        <v>8.0289648365582327</v>
      </c>
      <c r="BN1534">
        <f t="shared" si="746"/>
        <v>5.0646938040590186</v>
      </c>
      <c r="BO1534">
        <f t="shared" si="747"/>
        <v>3.9010444150824797</v>
      </c>
      <c r="BP1534">
        <f t="shared" si="748"/>
        <v>4.3377974594108917</v>
      </c>
      <c r="BR1534" s="33">
        <f t="shared" si="749"/>
        <v>37.876382729088988</v>
      </c>
      <c r="BS1534" s="32">
        <f t="shared" si="762"/>
        <v>2.704484776446737</v>
      </c>
      <c r="BT1534" s="32">
        <f t="shared" si="763"/>
        <v>2.8550272016285438</v>
      </c>
      <c r="BU1534" s="31">
        <f t="shared" si="750"/>
        <v>-41.436518753962794</v>
      </c>
      <c r="BV1534" s="31">
        <f t="shared" si="751"/>
        <v>0.26702222230709305</v>
      </c>
      <c r="BW1534" s="36">
        <f t="shared" si="752"/>
        <v>1.0460172134539358</v>
      </c>
      <c r="BX1534" s="46">
        <v>0.91013912387920504</v>
      </c>
      <c r="BY1534">
        <v>0.73186226503606222</v>
      </c>
      <c r="BZ1534" s="38">
        <v>1.2354000853908533</v>
      </c>
    </row>
    <row r="1535" spans="1:78" ht="15" customHeight="1">
      <c r="A1535" s="56">
        <v>89.095310139639892</v>
      </c>
      <c r="B1535" s="6">
        <v>1931</v>
      </c>
      <c r="C1535" s="89">
        <f t="shared" si="753"/>
        <v>87.117426086605803</v>
      </c>
      <c r="D1535" s="135">
        <f t="shared" si="764"/>
        <v>10.937698813278327</v>
      </c>
      <c r="E1535" s="135">
        <f t="shared" si="765"/>
        <v>3.4454740203853249</v>
      </c>
      <c r="F1535" s="135">
        <f t="shared" si="766"/>
        <v>5.6270801308818887</v>
      </c>
      <c r="G1535" s="135">
        <f t="shared" si="767"/>
        <v>2.2359979219549997</v>
      </c>
      <c r="H1535" s="135">
        <f t="shared" si="768"/>
        <v>9.4552167393864934</v>
      </c>
      <c r="I1535" s="135">
        <f t="shared" si="769"/>
        <v>9.7562340009441009</v>
      </c>
      <c r="J1535" s="135">
        <f t="shared" si="770"/>
        <v>9.6827313816282192</v>
      </c>
      <c r="K1535" s="135">
        <f t="shared" si="771"/>
        <v>7.4789752770467848</v>
      </c>
      <c r="L1535" s="135">
        <f t="shared" si="772"/>
        <v>8.1916294342956668</v>
      </c>
      <c r="M1535" s="135">
        <f t="shared" si="773"/>
        <v>8.2491650544458182</v>
      </c>
      <c r="N1535" s="135">
        <f t="shared" si="774"/>
        <v>6.2150895488633857</v>
      </c>
      <c r="O1535" s="135">
        <f t="shared" si="775"/>
        <v>4.1001792690751868</v>
      </c>
      <c r="P1535" s="135">
        <f t="shared" si="776"/>
        <v>3.7198385474536719</v>
      </c>
      <c r="Q1535" s="90">
        <f t="shared" si="754"/>
        <v>89.095310139639864</v>
      </c>
      <c r="R1535" s="136">
        <f t="shared" si="727"/>
        <v>54.696587265720083</v>
      </c>
      <c r="S1535" s="137">
        <f t="shared" si="728"/>
        <v>9.9591768733745418</v>
      </c>
      <c r="T1535" s="137">
        <f t="shared" si="729"/>
        <v>4.5346761971645133</v>
      </c>
      <c r="U1535" s="138">
        <f t="shared" si="730"/>
        <v>32.42083882088572</v>
      </c>
      <c r="V1535" s="138">
        <f t="shared" si="731"/>
        <v>0.97852193990378566</v>
      </c>
      <c r="W1535" s="138">
        <f t="shared" si="732"/>
        <v>1.6804133516988724</v>
      </c>
      <c r="X1535" s="46">
        <v>0.91053676311548615</v>
      </c>
      <c r="Y1535">
        <v>0.72962362995941288</v>
      </c>
      <c r="Z1535" s="38">
        <v>1.0334601721723666</v>
      </c>
      <c r="AB1535" s="6">
        <v>1931</v>
      </c>
      <c r="AC1535" s="40">
        <f t="shared" si="755"/>
        <v>88.091539999999995</v>
      </c>
      <c r="AD1535" s="40">
        <f t="shared" si="777"/>
        <v>11.06</v>
      </c>
      <c r="AE1535" s="40">
        <f t="shared" si="778"/>
        <v>3.484</v>
      </c>
      <c r="AF1535" s="40">
        <f t="shared" si="779"/>
        <v>5.69</v>
      </c>
      <c r="AG1535" s="40">
        <f t="shared" si="780"/>
        <v>2.2610000000000001</v>
      </c>
      <c r="AH1535" s="40">
        <f t="shared" si="781"/>
        <v>9.5609413755900192</v>
      </c>
      <c r="AI1535" s="40">
        <f t="shared" si="782"/>
        <v>9.8653244976399197</v>
      </c>
      <c r="AJ1535" s="40">
        <f t="shared" si="783"/>
        <v>9.7910000000000004</v>
      </c>
      <c r="AK1535" s="40">
        <f t="shared" si="784"/>
        <v>7.5626023331085639</v>
      </c>
      <c r="AL1535" s="40">
        <f t="shared" si="785"/>
        <v>8.2832251180040455</v>
      </c>
      <c r="AM1535" s="40">
        <f t="shared" si="786"/>
        <v>8.3414040795684432</v>
      </c>
      <c r="AN1535" s="40">
        <f t="shared" si="787"/>
        <v>6.2845843155765344</v>
      </c>
      <c r="AO1535" s="40">
        <f t="shared" si="788"/>
        <v>4.1460259136884696</v>
      </c>
      <c r="AP1535" s="40">
        <f t="shared" si="789"/>
        <v>3.7614323668240055</v>
      </c>
      <c r="AQ1535" s="94">
        <f t="shared" si="734"/>
        <v>90.091540000000023</v>
      </c>
      <c r="AR1535" s="33">
        <f t="shared" si="756"/>
        <v>55.308183694404164</v>
      </c>
      <c r="AS1535" s="32">
        <f t="shared" si="757"/>
        <v>10.070536600057277</v>
      </c>
      <c r="AT1535" s="32">
        <f t="shared" si="758"/>
        <v>4.5853812211169434</v>
      </c>
      <c r="AU1535" s="31">
        <f t="shared" si="759"/>
        <v>32.783356305595831</v>
      </c>
      <c r="AV1535" s="31">
        <f t="shared" si="760"/>
        <v>0.98946339994272314</v>
      </c>
      <c r="AW1535" s="36">
        <f t="shared" si="761"/>
        <v>1.6992030944595911</v>
      </c>
      <c r="AX1535" s="46">
        <v>0.91053676311548615</v>
      </c>
      <c r="AY1535">
        <v>0.72962362995941288</v>
      </c>
      <c r="AZ1535" s="38">
        <v>1.0334601721723666</v>
      </c>
      <c r="BB1535" s="6">
        <v>1931</v>
      </c>
      <c r="BC1535">
        <f t="shared" si="735"/>
        <v>85.239414514473964</v>
      </c>
      <c r="BD1535">
        <f t="shared" si="736"/>
        <v>10.701912176016927</v>
      </c>
      <c r="BE1535">
        <f t="shared" si="737"/>
        <v>3.3711990977615707</v>
      </c>
      <c r="BF1535">
        <f t="shared" si="738"/>
        <v>5.5057757939906251</v>
      </c>
      <c r="BG1535">
        <f t="shared" si="739"/>
        <v>2.1877959701604226</v>
      </c>
      <c r="BH1535">
        <f t="shared" si="740"/>
        <v>9.2513883292595711</v>
      </c>
      <c r="BI1535">
        <f t="shared" si="741"/>
        <v>9.5459164883951839</v>
      </c>
      <c r="BJ1535">
        <f t="shared" si="742"/>
        <v>9.4739983829459078</v>
      </c>
      <c r="BK1535">
        <f t="shared" si="743"/>
        <v>7.3177491854492365</v>
      </c>
      <c r="BL1535">
        <f t="shared" si="744"/>
        <v>8.0150404834590177</v>
      </c>
      <c r="BM1535">
        <f t="shared" si="745"/>
        <v>8.0713357942324411</v>
      </c>
      <c r="BN1535">
        <f t="shared" si="746"/>
        <v>6.0811093497353994</v>
      </c>
      <c r="BO1535">
        <f t="shared" si="747"/>
        <v>4.0117907059479512</v>
      </c>
      <c r="BP1535">
        <f t="shared" si="748"/>
        <v>3.6396490818967444</v>
      </c>
      <c r="BR1535" s="33">
        <f t="shared" si="749"/>
        <v>49.279322162005798</v>
      </c>
      <c r="BS1535" s="32">
        <f t="shared" si="762"/>
        <v>3.0696007142936681</v>
      </c>
      <c r="BT1535" s="32">
        <f t="shared" si="763"/>
        <v>2.9270972975111795</v>
      </c>
      <c r="BU1535" s="31">
        <f t="shared" si="750"/>
        <v>-42.779821086551976</v>
      </c>
      <c r="BV1535" s="31">
        <f t="shared" si="751"/>
        <v>0.30159838346790258</v>
      </c>
      <c r="BW1535" s="36">
        <f t="shared" si="752"/>
        <v>1.0846934084367716</v>
      </c>
      <c r="BX1535" s="46">
        <v>0.91053676311548615</v>
      </c>
      <c r="BY1535">
        <v>0.72962362995941288</v>
      </c>
      <c r="BZ1535" s="38">
        <v>1.0334601721723666</v>
      </c>
    </row>
    <row r="1536" spans="1:78" ht="15" customHeight="1">
      <c r="A1536" s="56">
        <v>87.36578782266173</v>
      </c>
      <c r="B1536" s="6">
        <v>1932</v>
      </c>
      <c r="C1536" s="89">
        <f t="shared" si="753"/>
        <v>87.36578782266173</v>
      </c>
      <c r="D1536" s="135">
        <f t="shared" si="764"/>
        <v>9.3838061998073314</v>
      </c>
      <c r="E1536" s="135">
        <f t="shared" si="765"/>
        <v>3.6075137498013237</v>
      </c>
      <c r="F1536" s="135">
        <f t="shared" si="766"/>
        <v>4.624287636442058</v>
      </c>
      <c r="G1536" s="135">
        <f t="shared" si="767"/>
        <v>3.0442210166023576</v>
      </c>
      <c r="H1536" s="135">
        <f t="shared" si="768"/>
        <v>9.0616786801051923</v>
      </c>
      <c r="I1536" s="135">
        <f t="shared" si="769"/>
        <v>11.105038298538753</v>
      </c>
      <c r="J1536" s="135">
        <f t="shared" si="770"/>
        <v>8.3131432971746406</v>
      </c>
      <c r="K1536" s="135">
        <f t="shared" si="771"/>
        <v>6.7260402775127677</v>
      </c>
      <c r="L1536" s="135">
        <f t="shared" si="772"/>
        <v>5.7580761653631809</v>
      </c>
      <c r="M1536" s="135">
        <f t="shared" si="773"/>
        <v>8.7603980532324766</v>
      </c>
      <c r="N1536" s="135">
        <f t="shared" si="774"/>
        <v>7.8182741444215846</v>
      </c>
      <c r="O1536" s="135">
        <f t="shared" si="775"/>
        <v>5.1660729965840408</v>
      </c>
      <c r="P1536" s="135">
        <f t="shared" si="776"/>
        <v>3.9972373070760296</v>
      </c>
      <c r="Q1536" s="90">
        <f t="shared" si="754"/>
        <v>87.36578782266173</v>
      </c>
      <c r="R1536" s="136">
        <f t="shared" si="727"/>
        <v>54.025727109832545</v>
      </c>
      <c r="S1536" s="137">
        <f t="shared" si="728"/>
        <v>8.5541328524903228</v>
      </c>
      <c r="T1536" s="137">
        <f t="shared" si="729"/>
        <v>5.7157115786778965</v>
      </c>
      <c r="U1536" s="138">
        <f t="shared" si="730"/>
        <v>33.340060712829185</v>
      </c>
      <c r="V1536" s="138">
        <f t="shared" si="731"/>
        <v>0.82967334731700859</v>
      </c>
      <c r="W1536" s="138">
        <f t="shared" si="732"/>
        <v>2.1025625657436882</v>
      </c>
      <c r="X1536" s="46">
        <v>0.91158456071545435</v>
      </c>
      <c r="Y1536">
        <v>0.73107075463145699</v>
      </c>
      <c r="Z1536" s="38">
        <v>0.918367094636798</v>
      </c>
      <c r="AB1536" s="6">
        <v>1932</v>
      </c>
      <c r="AC1536" s="40">
        <f t="shared" si="755"/>
        <v>85.924499999999995</v>
      </c>
      <c r="AD1536" s="40">
        <f t="shared" si="777"/>
        <v>9.2289999999999992</v>
      </c>
      <c r="AE1536" s="40">
        <f t="shared" si="778"/>
        <v>3.548</v>
      </c>
      <c r="AF1536" s="40">
        <f t="shared" si="779"/>
        <v>4.548</v>
      </c>
      <c r="AG1536" s="40">
        <f t="shared" si="780"/>
        <v>2.9940000000000002</v>
      </c>
      <c r="AH1536" s="40">
        <f t="shared" si="781"/>
        <v>8.9121866711620594</v>
      </c>
      <c r="AI1536" s="40">
        <f t="shared" si="782"/>
        <v>10.921836648685098</v>
      </c>
      <c r="AJ1536" s="40">
        <f t="shared" si="783"/>
        <v>8.1760000000000002</v>
      </c>
      <c r="AK1536" s="40">
        <f t="shared" si="784"/>
        <v>6.6150796808271517</v>
      </c>
      <c r="AL1536" s="40">
        <f t="shared" si="785"/>
        <v>5.6630842324117783</v>
      </c>
      <c r="AM1536" s="40">
        <f t="shared" si="786"/>
        <v>8.6158763205214655</v>
      </c>
      <c r="AN1536" s="40">
        <f t="shared" si="787"/>
        <v>7.6892947853450213</v>
      </c>
      <c r="AO1536" s="40">
        <f t="shared" si="788"/>
        <v>5.0808474376264323</v>
      </c>
      <c r="AP1536" s="40">
        <f t="shared" si="789"/>
        <v>3.931294223420994</v>
      </c>
      <c r="AQ1536" s="94">
        <f t="shared" si="734"/>
        <v>85.924499999999995</v>
      </c>
      <c r="AR1536" s="33">
        <f t="shared" si="756"/>
        <v>53.134455771995995</v>
      </c>
      <c r="AS1536" s="32">
        <f t="shared" si="757"/>
        <v>8.4130139108429276</v>
      </c>
      <c r="AT1536" s="32">
        <f t="shared" si="758"/>
        <v>5.6214185413059115</v>
      </c>
      <c r="AU1536" s="31">
        <f t="shared" si="759"/>
        <v>32.790044228004</v>
      </c>
      <c r="AV1536" s="31">
        <f t="shared" si="760"/>
        <v>0.8159860891570716</v>
      </c>
      <c r="AW1536" s="36">
        <f t="shared" si="761"/>
        <v>2.0678762440391099</v>
      </c>
      <c r="AX1536" s="46">
        <v>0.91158456071545435</v>
      </c>
      <c r="AY1536">
        <v>0.73107075463145699</v>
      </c>
      <c r="AZ1536" s="38">
        <v>0.918367094636798</v>
      </c>
      <c r="BB1536" s="6">
        <v>1932</v>
      </c>
      <c r="BC1536">
        <f t="shared" si="735"/>
        <v>93.562259037582351</v>
      </c>
      <c r="BD1536">
        <f t="shared" si="736"/>
        <v>10.049358316403906</v>
      </c>
      <c r="BE1536">
        <f t="shared" si="737"/>
        <v>3.8633788391592874</v>
      </c>
      <c r="BF1536">
        <f t="shared" si="738"/>
        <v>4.9522680271974178</v>
      </c>
      <c r="BG1536">
        <f t="shared" si="739"/>
        <v>3.2601342289861632</v>
      </c>
      <c r="BH1536">
        <f t="shared" si="740"/>
        <v>9.7043837080059046</v>
      </c>
      <c r="BI1536">
        <f t="shared" si="741"/>
        <v>11.892669840271813</v>
      </c>
      <c r="BJ1536">
        <f t="shared" si="742"/>
        <v>8.9027580013997554</v>
      </c>
      <c r="BK1536">
        <f t="shared" si="743"/>
        <v>7.2030887424634136</v>
      </c>
      <c r="BL1536">
        <f t="shared" si="744"/>
        <v>6.1664711916224011</v>
      </c>
      <c r="BM1536">
        <f t="shared" si="745"/>
        <v>9.3817345708895754</v>
      </c>
      <c r="BN1536">
        <f t="shared" si="746"/>
        <v>8.3727899554001723</v>
      </c>
      <c r="BO1536">
        <f t="shared" si="747"/>
        <v>5.5324798409026625</v>
      </c>
      <c r="BP1536">
        <f t="shared" si="748"/>
        <v>4.2807437748798796</v>
      </c>
      <c r="BR1536" s="33">
        <f t="shared" si="749"/>
        <v>53.481733262568902</v>
      </c>
      <c r="BS1536" s="32">
        <f t="shared" si="762"/>
        <v>3.5217965019724011</v>
      </c>
      <c r="BT1536" s="32">
        <f t="shared" si="763"/>
        <v>4.0446342122720322</v>
      </c>
      <c r="BU1536" s="31">
        <f t="shared" si="750"/>
        <v>-46.293990475681341</v>
      </c>
      <c r="BV1536" s="31">
        <f t="shared" si="751"/>
        <v>0.34158233718688624</v>
      </c>
      <c r="BW1536" s="36">
        <f t="shared" si="752"/>
        <v>1.4878456286306303</v>
      </c>
      <c r="BX1536" s="46">
        <v>0.91158456071545435</v>
      </c>
      <c r="BY1536">
        <v>0.73107075463145699</v>
      </c>
      <c r="BZ1536" s="38">
        <v>0.918367094636798</v>
      </c>
    </row>
    <row r="1537" spans="1:78" ht="15" customHeight="1">
      <c r="A1537" s="56">
        <v>93.254907904929524</v>
      </c>
      <c r="B1537" s="6">
        <v>1933</v>
      </c>
      <c r="C1537" s="89">
        <f t="shared" si="753"/>
        <v>92.719967867870125</v>
      </c>
      <c r="D1537" s="135">
        <f t="shared" si="764"/>
        <v>11.679524142463846</v>
      </c>
      <c r="E1537" s="135">
        <f t="shared" si="765"/>
        <v>4.1854104751407757</v>
      </c>
      <c r="F1537" s="135">
        <f t="shared" si="766"/>
        <v>4.2706046291909789</v>
      </c>
      <c r="G1537" s="135">
        <f t="shared" si="767"/>
        <v>3.8069899304061545</v>
      </c>
      <c r="H1537" s="135">
        <f t="shared" si="768"/>
        <v>9.0444491450971078</v>
      </c>
      <c r="I1537" s="135">
        <f t="shared" si="769"/>
        <v>10.719603964851677</v>
      </c>
      <c r="J1537" s="135">
        <f t="shared" si="770"/>
        <v>12.576044019387492</v>
      </c>
      <c r="K1537" s="135">
        <f t="shared" si="771"/>
        <v>4.1061600992801228</v>
      </c>
      <c r="L1537" s="135">
        <f t="shared" si="772"/>
        <v>5.6178610188220928</v>
      </c>
      <c r="M1537" s="135">
        <f t="shared" si="773"/>
        <v>10.244101709687756</v>
      </c>
      <c r="N1537" s="135">
        <f t="shared" si="774"/>
        <v>7.745733610680646</v>
      </c>
      <c r="O1537" s="135">
        <f t="shared" si="775"/>
        <v>3.994218943376949</v>
      </c>
      <c r="P1537" s="135">
        <f t="shared" si="776"/>
        <v>5.2642062165439247</v>
      </c>
      <c r="Q1537" s="90">
        <f t="shared" si="754"/>
        <v>93.254907904929524</v>
      </c>
      <c r="R1537" s="136">
        <f t="shared" si="727"/>
        <v>60.917021454507129</v>
      </c>
      <c r="S1537" s="137">
        <f t="shared" si="728"/>
        <v>10.657412821636129</v>
      </c>
      <c r="T1537" s="137">
        <f t="shared" si="729"/>
        <v>5.656506468796815</v>
      </c>
      <c r="U1537" s="138">
        <f t="shared" si="730"/>
        <v>31.802946413362996</v>
      </c>
      <c r="V1537" s="138">
        <f t="shared" si="731"/>
        <v>1.0221113208277171</v>
      </c>
      <c r="W1537" s="138">
        <f t="shared" si="732"/>
        <v>2.0892271418838311</v>
      </c>
      <c r="X1537" s="46">
        <v>0.91248690371625896</v>
      </c>
      <c r="Y1537">
        <v>0.73027381951233372</v>
      </c>
      <c r="Z1537" s="38">
        <v>0.91838206847484538</v>
      </c>
      <c r="AB1537" s="6">
        <v>1933</v>
      </c>
      <c r="AC1537" s="40">
        <f t="shared" si="755"/>
        <v>93.597000000000008</v>
      </c>
      <c r="AD1537" s="40">
        <f t="shared" si="777"/>
        <v>11.79</v>
      </c>
      <c r="AE1537" s="40">
        <f t="shared" si="778"/>
        <v>4.2249999999999996</v>
      </c>
      <c r="AF1537" s="40">
        <f t="shared" si="779"/>
        <v>4.3109999999999999</v>
      </c>
      <c r="AG1537" s="40">
        <f t="shared" si="780"/>
        <v>3.843</v>
      </c>
      <c r="AH1537" s="40">
        <f t="shared" si="781"/>
        <v>9.129999999999999</v>
      </c>
      <c r="AI1537" s="40">
        <f t="shared" si="782"/>
        <v>10.821</v>
      </c>
      <c r="AJ1537" s="40">
        <f t="shared" si="783"/>
        <v>12.695</v>
      </c>
      <c r="AK1537" s="40">
        <f t="shared" si="784"/>
        <v>4.1450000000000005</v>
      </c>
      <c r="AL1537" s="40">
        <f t="shared" si="785"/>
        <v>5.6710000000000003</v>
      </c>
      <c r="AM1537" s="40">
        <f t="shared" si="786"/>
        <v>10.341000000000001</v>
      </c>
      <c r="AN1537" s="40">
        <f t="shared" si="787"/>
        <v>7.819</v>
      </c>
      <c r="AO1537" s="40">
        <f t="shared" si="788"/>
        <v>4.032</v>
      </c>
      <c r="AP1537" s="40">
        <f t="shared" si="789"/>
        <v>5.3140000000000001</v>
      </c>
      <c r="AQ1537" s="94">
        <f t="shared" si="734"/>
        <v>94.137</v>
      </c>
      <c r="AR1537" s="33">
        <f t="shared" si="756"/>
        <v>61.493231589581633</v>
      </c>
      <c r="AS1537" s="32">
        <f t="shared" si="757"/>
        <v>10.758220594814693</v>
      </c>
      <c r="AT1537" s="32">
        <f t="shared" si="758"/>
        <v>5.7100109947669377</v>
      </c>
      <c r="AU1537" s="31">
        <f t="shared" si="759"/>
        <v>32.103768410418375</v>
      </c>
      <c r="AV1537" s="31">
        <f t="shared" si="760"/>
        <v>1.031779405185306</v>
      </c>
      <c r="AW1537" s="36">
        <f t="shared" si="761"/>
        <v>2.1089890052330622</v>
      </c>
      <c r="AX1537" s="46">
        <v>0.91248690371625896</v>
      </c>
      <c r="AY1537">
        <v>0.73027381951233372</v>
      </c>
      <c r="AZ1537" s="38">
        <v>0.91838206847484538</v>
      </c>
      <c r="BB1537" s="6">
        <v>1933</v>
      </c>
      <c r="BC1537">
        <f t="shared" si="735"/>
        <v>101.91509962235683</v>
      </c>
      <c r="BD1537">
        <f t="shared" si="736"/>
        <v>12.837794208656121</v>
      </c>
      <c r="BE1537">
        <f t="shared" si="737"/>
        <v>4.6004818092936484</v>
      </c>
      <c r="BF1537">
        <f t="shared" si="738"/>
        <v>4.6941247526307501</v>
      </c>
      <c r="BG1537">
        <f t="shared" si="739"/>
        <v>4.1845329214474534</v>
      </c>
      <c r="BH1537">
        <f t="shared" si="740"/>
        <v>9.9413961938108883</v>
      </c>
      <c r="BI1537">
        <f t="shared" si="741"/>
        <v>11.782677788962502</v>
      </c>
      <c r="BJ1537">
        <f t="shared" si="742"/>
        <v>13.823222856563993</v>
      </c>
      <c r="BK1537">
        <f t="shared" si="743"/>
        <v>4.5133720945614613</v>
      </c>
      <c r="BL1537">
        <f t="shared" si="744"/>
        <v>6.174989903077936</v>
      </c>
      <c r="BM1537">
        <f t="shared" si="745"/>
        <v>11.260019500569378</v>
      </c>
      <c r="BN1537">
        <f t="shared" si="746"/>
        <v>8.513885743637168</v>
      </c>
      <c r="BO1537">
        <f t="shared" si="747"/>
        <v>4.3903296225022466</v>
      </c>
      <c r="BP1537">
        <f t="shared" si="748"/>
        <v>5.7862628010855497</v>
      </c>
      <c r="BR1537" s="33">
        <f t="shared" si="749"/>
        <v>56.343348792085244</v>
      </c>
      <c r="BS1537" s="32">
        <f t="shared" si="762"/>
        <v>4.1978794017653343</v>
      </c>
      <c r="BT1537" s="32">
        <f t="shared" si="763"/>
        <v>3.2061427823428579</v>
      </c>
      <c r="BU1537" s="31">
        <f t="shared" si="750"/>
        <v>-41.869749506829692</v>
      </c>
      <c r="BV1537" s="31">
        <f t="shared" si="751"/>
        <v>0.40260240752831411</v>
      </c>
      <c r="BW1537" s="36">
        <f t="shared" si="752"/>
        <v>1.1841868401593887</v>
      </c>
      <c r="BX1537" s="46">
        <v>0.91248690371625896</v>
      </c>
      <c r="BY1537">
        <v>0.73027381951233372</v>
      </c>
      <c r="BZ1537" s="38">
        <v>0.91838206847484538</v>
      </c>
    </row>
    <row r="1538" spans="1:78" ht="15" customHeight="1">
      <c r="A1538" s="56">
        <v>87.533554537712504</v>
      </c>
      <c r="B1538" s="6">
        <v>1934</v>
      </c>
      <c r="C1538" s="89">
        <f t="shared" si="753"/>
        <v>87.535467839451044</v>
      </c>
      <c r="D1538" s="135">
        <f t="shared" si="764"/>
        <v>9.5521589296072058</v>
      </c>
      <c r="E1538" s="135">
        <f t="shared" si="765"/>
        <v>3.7845108388108275</v>
      </c>
      <c r="F1538" s="135">
        <f t="shared" si="766"/>
        <v>4.3211919764682776</v>
      </c>
      <c r="G1538" s="135">
        <f t="shared" si="767"/>
        <v>3.6295333979899591</v>
      </c>
      <c r="H1538" s="135">
        <f t="shared" si="768"/>
        <v>8.7801416781106596</v>
      </c>
      <c r="I1538" s="135">
        <f t="shared" si="769"/>
        <v>8.5658518833953856</v>
      </c>
      <c r="J1538" s="135">
        <f t="shared" si="770"/>
        <v>12.788508820329408</v>
      </c>
      <c r="K1538" s="135">
        <f t="shared" si="771"/>
        <v>4.7698612341533835</v>
      </c>
      <c r="L1538" s="135">
        <f t="shared" si="772"/>
        <v>4.6378434141948661</v>
      </c>
      <c r="M1538" s="135">
        <f t="shared" si="773"/>
        <v>9.5913816152470552</v>
      </c>
      <c r="N1538" s="135">
        <f t="shared" si="774"/>
        <v>7.3097692920509427</v>
      </c>
      <c r="O1538" s="135">
        <f t="shared" si="775"/>
        <v>3.9423582322394894</v>
      </c>
      <c r="P1538" s="135">
        <f t="shared" si="776"/>
        <v>5.8604432251150467</v>
      </c>
      <c r="Q1538" s="90">
        <f t="shared" si="754"/>
        <v>87.533554537712504</v>
      </c>
      <c r="R1538" s="136">
        <f t="shared" si="727"/>
        <v>55.949179584099653</v>
      </c>
      <c r="S1538" s="137">
        <f t="shared" si="728"/>
        <v>8.7269449903355305</v>
      </c>
      <c r="T1538" s="137">
        <f t="shared" si="729"/>
        <v>5.3524959986596023</v>
      </c>
      <c r="U1538" s="138">
        <f t="shared" si="730"/>
        <v>31.586288255351391</v>
      </c>
      <c r="V1538" s="138">
        <f t="shared" si="731"/>
        <v>0.8252139392716753</v>
      </c>
      <c r="W1538" s="138">
        <f t="shared" si="732"/>
        <v>1.9572732933913404</v>
      </c>
      <c r="X1538" s="46">
        <v>0.91360969333184983</v>
      </c>
      <c r="Y1538">
        <v>0.73223870478104003</v>
      </c>
      <c r="Z1538" s="38">
        <v>0.9400677156460554</v>
      </c>
      <c r="AB1538" s="6">
        <v>1934</v>
      </c>
      <c r="AC1538" s="40">
        <f t="shared" si="755"/>
        <v>91.50200000000001</v>
      </c>
      <c r="AD1538" s="40">
        <f t="shared" si="777"/>
        <v>9.9849999999999994</v>
      </c>
      <c r="AE1538" s="40">
        <f t="shared" si="778"/>
        <v>3.9560000000000004</v>
      </c>
      <c r="AF1538" s="40">
        <f t="shared" si="779"/>
        <v>4.5169999999999995</v>
      </c>
      <c r="AG1538" s="40">
        <f t="shared" si="780"/>
        <v>3.794</v>
      </c>
      <c r="AH1538" s="40">
        <f t="shared" si="781"/>
        <v>9.1780000000000008</v>
      </c>
      <c r="AI1538" s="40">
        <f t="shared" si="782"/>
        <v>8.9540000000000006</v>
      </c>
      <c r="AJ1538" s="40">
        <f t="shared" si="783"/>
        <v>13.368</v>
      </c>
      <c r="AK1538" s="40">
        <f t="shared" si="784"/>
        <v>4.9860000000000007</v>
      </c>
      <c r="AL1538" s="40">
        <f t="shared" si="785"/>
        <v>4.8479999999999999</v>
      </c>
      <c r="AM1538" s="40">
        <f t="shared" si="786"/>
        <v>10.026</v>
      </c>
      <c r="AN1538" s="40">
        <f t="shared" si="787"/>
        <v>7.641</v>
      </c>
      <c r="AO1538" s="40">
        <f t="shared" si="788"/>
        <v>4.1210000000000004</v>
      </c>
      <c r="AP1538" s="40">
        <f t="shared" si="789"/>
        <v>6.1259999999999994</v>
      </c>
      <c r="AQ1538" s="94">
        <f t="shared" si="734"/>
        <v>91.5</v>
      </c>
      <c r="AR1538" s="33">
        <f t="shared" si="756"/>
        <v>58.484428731150452</v>
      </c>
      <c r="AS1538" s="32">
        <f t="shared" si="757"/>
        <v>9.1223927879185194</v>
      </c>
      <c r="AT1538" s="32">
        <f t="shared" si="758"/>
        <v>5.5950359432319265</v>
      </c>
      <c r="AU1538" s="31">
        <f t="shared" si="759"/>
        <v>33.017571268849558</v>
      </c>
      <c r="AV1538" s="31">
        <f t="shared" si="760"/>
        <v>0.86260721208148006</v>
      </c>
      <c r="AW1538" s="36">
        <f t="shared" si="761"/>
        <v>2.0459640567680735</v>
      </c>
      <c r="AX1538" s="46">
        <v>0.91360969333184983</v>
      </c>
      <c r="AY1538">
        <v>0.73223870478104003</v>
      </c>
      <c r="AZ1538" s="38">
        <v>0.9400677156460554</v>
      </c>
      <c r="BB1538" s="6">
        <v>1934</v>
      </c>
      <c r="BC1538">
        <f t="shared" si="735"/>
        <v>97.335541341419074</v>
      </c>
      <c r="BD1538">
        <f t="shared" si="736"/>
        <v>10.621575269328202</v>
      </c>
      <c r="BE1538">
        <f t="shared" si="737"/>
        <v>4.208207487777905</v>
      </c>
      <c r="BF1538">
        <f t="shared" si="738"/>
        <v>4.8049730086685516</v>
      </c>
      <c r="BG1538">
        <f t="shared" si="739"/>
        <v>4.0358794763977173</v>
      </c>
      <c r="BH1538">
        <f t="shared" si="740"/>
        <v>9.7631264718972712</v>
      </c>
      <c r="BI1538">
        <f t="shared" si="741"/>
        <v>9.5248457648036791</v>
      </c>
      <c r="BJ1538">
        <f t="shared" si="742"/>
        <v>14.220252198335446</v>
      </c>
      <c r="BK1538">
        <f t="shared" si="743"/>
        <v>5.3038732391457613</v>
      </c>
      <c r="BL1538">
        <f t="shared" si="744"/>
        <v>5.157075303525601</v>
      </c>
      <c r="BM1538">
        <f t="shared" si="745"/>
        <v>10.665189148751583</v>
      </c>
      <c r="BN1538">
        <f t="shared" si="746"/>
        <v>8.1281378700988292</v>
      </c>
      <c r="BO1538">
        <f t="shared" si="747"/>
        <v>4.3837267586280957</v>
      </c>
      <c r="BP1538">
        <f t="shared" si="748"/>
        <v>6.5165518377470777</v>
      </c>
      <c r="BR1538" s="33">
        <f t="shared" si="749"/>
        <v>54.707543715485812</v>
      </c>
      <c r="BS1538" s="32">
        <f t="shared" si="762"/>
        <v>3.844659152385566</v>
      </c>
      <c r="BT1538" s="32">
        <f t="shared" si="763"/>
        <v>3.2099344038518236</v>
      </c>
      <c r="BU1538" s="31">
        <f t="shared" si="750"/>
        <v>-49.646554211428445</v>
      </c>
      <c r="BV1538" s="31">
        <f t="shared" si="751"/>
        <v>0.36354833539233899</v>
      </c>
      <c r="BW1538" s="36">
        <f t="shared" si="752"/>
        <v>1.1737923547762721</v>
      </c>
      <c r="BX1538" s="46">
        <v>0.91360969333184983</v>
      </c>
      <c r="BY1538">
        <v>0.73223870478104003</v>
      </c>
      <c r="BZ1538" s="38">
        <v>0.9400677156460554</v>
      </c>
    </row>
    <row r="1539" spans="1:78" ht="15" customHeight="1">
      <c r="A1539" s="56">
        <v>89.662666666902595</v>
      </c>
      <c r="B1539" s="6">
        <v>1935</v>
      </c>
      <c r="C1539" s="89">
        <f t="shared" si="753"/>
        <v>89.828003755762424</v>
      </c>
      <c r="D1539" s="135">
        <f t="shared" si="764"/>
        <v>8.681105610684213</v>
      </c>
      <c r="E1539" s="135">
        <f t="shared" si="765"/>
        <v>5.2063014079982448</v>
      </c>
      <c r="F1539" s="135">
        <f t="shared" si="766"/>
        <v>5.3334837840442679</v>
      </c>
      <c r="G1539" s="135">
        <f t="shared" si="767"/>
        <v>4.2660602708008648</v>
      </c>
      <c r="H1539" s="135">
        <f t="shared" si="768"/>
        <v>11.206584220740945</v>
      </c>
      <c r="I1539" s="135">
        <f t="shared" si="769"/>
        <v>8.9545477191831626</v>
      </c>
      <c r="J1539" s="135">
        <f t="shared" si="770"/>
        <v>12.06597370459478</v>
      </c>
      <c r="K1539" s="135">
        <f t="shared" si="771"/>
        <v>4.9846406954608922</v>
      </c>
      <c r="L1539" s="135">
        <f t="shared" si="772"/>
        <v>4.4731858546472445</v>
      </c>
      <c r="M1539" s="135">
        <f t="shared" si="773"/>
        <v>7.3002683850416847</v>
      </c>
      <c r="N1539" s="135">
        <f t="shared" si="774"/>
        <v>7.2048816030071672</v>
      </c>
      <c r="O1539" s="135">
        <f t="shared" si="775"/>
        <v>4.3260176766511336</v>
      </c>
      <c r="P1539" s="135">
        <f t="shared" si="776"/>
        <v>5.6596157340479971</v>
      </c>
      <c r="Q1539" s="90">
        <f t="shared" si="754"/>
        <v>89.662666666902609</v>
      </c>
      <c r="R1539" s="136">
        <f t="shared" si="727"/>
        <v>60.264485861842701</v>
      </c>
      <c r="S1539" s="137">
        <f t="shared" si="728"/>
        <v>7.948239773935514</v>
      </c>
      <c r="T1539" s="137">
        <f t="shared" si="729"/>
        <v>5.2832949805449232</v>
      </c>
      <c r="U1539" s="138">
        <f t="shared" si="730"/>
        <v>29.563517893919723</v>
      </c>
      <c r="V1539" s="138">
        <f t="shared" si="731"/>
        <v>0.7328658367486991</v>
      </c>
      <c r="W1539" s="138">
        <f t="shared" si="732"/>
        <v>1.921586622462244</v>
      </c>
      <c r="X1539" s="46">
        <v>0.9155792050442596</v>
      </c>
      <c r="Y1539">
        <v>0.73329379602015754</v>
      </c>
      <c r="Z1539" s="38">
        <v>1</v>
      </c>
      <c r="AB1539" s="6">
        <v>1935</v>
      </c>
      <c r="AC1539" s="40">
        <f t="shared" si="755"/>
        <v>98.881</v>
      </c>
      <c r="AD1539" s="40">
        <f t="shared" si="777"/>
        <v>9.5559999999999992</v>
      </c>
      <c r="AE1539" s="40">
        <f t="shared" si="778"/>
        <v>5.7309999999999999</v>
      </c>
      <c r="AF1539" s="40">
        <f t="shared" si="779"/>
        <v>5.8710000000000004</v>
      </c>
      <c r="AG1539" s="40">
        <f t="shared" si="780"/>
        <v>4.6959999999999997</v>
      </c>
      <c r="AH1539" s="40">
        <f t="shared" si="781"/>
        <v>12.336</v>
      </c>
      <c r="AI1539" s="40">
        <f t="shared" si="782"/>
        <v>9.8569999999999993</v>
      </c>
      <c r="AJ1539" s="40">
        <f t="shared" si="783"/>
        <v>13.282</v>
      </c>
      <c r="AK1539" s="40">
        <f t="shared" si="784"/>
        <v>5.4870000000000001</v>
      </c>
      <c r="AL1539" s="40">
        <f t="shared" si="785"/>
        <v>4.9240000000000004</v>
      </c>
      <c r="AM1539" s="40">
        <f t="shared" si="786"/>
        <v>8.0359999999999996</v>
      </c>
      <c r="AN1539" s="40">
        <f t="shared" si="787"/>
        <v>7.9309999999999992</v>
      </c>
      <c r="AO1539" s="40">
        <f t="shared" si="788"/>
        <v>4.7620000000000005</v>
      </c>
      <c r="AP1539" s="40">
        <f t="shared" si="789"/>
        <v>6.23</v>
      </c>
      <c r="AQ1539" s="94">
        <f t="shared" si="734"/>
        <v>98.698999999999998</v>
      </c>
      <c r="AR1539" s="33">
        <f t="shared" si="756"/>
        <v>66.338027979638809</v>
      </c>
      <c r="AS1539" s="32">
        <f t="shared" si="757"/>
        <v>8.7492748834029435</v>
      </c>
      <c r="AT1539" s="32">
        <f t="shared" si="758"/>
        <v>5.815753096235869</v>
      </c>
      <c r="AU1539" s="31">
        <f t="shared" si="759"/>
        <v>32.542972020361191</v>
      </c>
      <c r="AV1539" s="31">
        <f t="shared" si="760"/>
        <v>0.8067251165970557</v>
      </c>
      <c r="AW1539" s="36">
        <f t="shared" si="761"/>
        <v>2.1152469037641302</v>
      </c>
      <c r="AX1539" s="46">
        <v>0.9155792050442596</v>
      </c>
      <c r="AY1539">
        <v>0.73329379602015754</v>
      </c>
      <c r="AZ1539" s="38">
        <v>1</v>
      </c>
      <c r="BB1539" s="6">
        <v>1935</v>
      </c>
      <c r="BC1539">
        <f t="shared" si="735"/>
        <v>98.881</v>
      </c>
      <c r="BD1539">
        <f t="shared" si="736"/>
        <v>9.5559999999999992</v>
      </c>
      <c r="BE1539">
        <f t="shared" si="737"/>
        <v>5.7309999999999999</v>
      </c>
      <c r="BF1539">
        <f t="shared" si="738"/>
        <v>5.8710000000000004</v>
      </c>
      <c r="BG1539">
        <f t="shared" si="739"/>
        <v>4.6959999999999997</v>
      </c>
      <c r="BH1539">
        <f t="shared" si="740"/>
        <v>12.336</v>
      </c>
      <c r="BI1539">
        <f t="shared" si="741"/>
        <v>9.8569999999999993</v>
      </c>
      <c r="BJ1539">
        <f t="shared" si="742"/>
        <v>13.282</v>
      </c>
      <c r="BK1539">
        <f t="shared" si="743"/>
        <v>5.4870000000000001</v>
      </c>
      <c r="BL1539">
        <f t="shared" si="744"/>
        <v>4.9240000000000004</v>
      </c>
      <c r="BM1539">
        <f t="shared" si="745"/>
        <v>8.0359999999999996</v>
      </c>
      <c r="BN1539">
        <f t="shared" si="746"/>
        <v>7.9309999999999992</v>
      </c>
      <c r="BO1539">
        <f t="shared" si="747"/>
        <v>4.7620000000000005</v>
      </c>
      <c r="BP1539">
        <f t="shared" si="748"/>
        <v>6.23</v>
      </c>
      <c r="BR1539" s="33">
        <f t="shared" si="749"/>
        <v>60.268129480756649</v>
      </c>
      <c r="BS1539" s="32">
        <f t="shared" si="762"/>
        <v>5.247184424108652</v>
      </c>
      <c r="BT1539" s="32">
        <f t="shared" si="763"/>
        <v>3.4919450566479906</v>
      </c>
      <c r="BU1539" s="31">
        <f t="shared" si="750"/>
        <v>-47.716850322984513</v>
      </c>
      <c r="BV1539" s="31">
        <f t="shared" si="751"/>
        <v>0.48381557589134783</v>
      </c>
      <c r="BW1539" s="36">
        <f t="shared" si="752"/>
        <v>1.2700549433520099</v>
      </c>
      <c r="BX1539" s="46">
        <v>0.9155792050442596</v>
      </c>
      <c r="BY1539">
        <v>0.73329379602015754</v>
      </c>
      <c r="BZ1539" s="38">
        <v>1</v>
      </c>
    </row>
    <row r="1540" spans="1:78" ht="15" customHeight="1">
      <c r="A1540" s="56">
        <v>96.415022755704371</v>
      </c>
      <c r="B1540" s="6">
        <v>1936</v>
      </c>
      <c r="C1540" s="89">
        <f t="shared" si="753"/>
        <v>96.415022755704356</v>
      </c>
      <c r="D1540" s="135">
        <f t="shared" si="764"/>
        <v>10.719868943579469</v>
      </c>
      <c r="E1540" s="135">
        <f t="shared" si="765"/>
        <v>5.108441945254147</v>
      </c>
      <c r="F1540" s="135">
        <f t="shared" si="766"/>
        <v>4.7681873505295265</v>
      </c>
      <c r="G1540" s="135">
        <f t="shared" si="767"/>
        <v>3.1991328743130039</v>
      </c>
      <c r="H1540" s="135">
        <f t="shared" si="768"/>
        <v>9.6639701740807862</v>
      </c>
      <c r="I1540" s="135">
        <f t="shared" si="769"/>
        <v>11.138714952846462</v>
      </c>
      <c r="J1540" s="135">
        <f t="shared" si="770"/>
        <v>10.704150660670997</v>
      </c>
      <c r="K1540" s="135">
        <f t="shared" si="771"/>
        <v>5.9720229003432648</v>
      </c>
      <c r="L1540" s="135">
        <f t="shared" si="772"/>
        <v>4.8504771845797752</v>
      </c>
      <c r="M1540" s="135">
        <f t="shared" si="773"/>
        <v>9.5104857645039207</v>
      </c>
      <c r="N1540" s="135">
        <f t="shared" si="774"/>
        <v>7.5253590936513115</v>
      </c>
      <c r="O1540" s="135">
        <f t="shared" si="775"/>
        <v>6.6303415727452464</v>
      </c>
      <c r="P1540" s="135">
        <f t="shared" si="776"/>
        <v>6.623869338606462</v>
      </c>
      <c r="Q1540" s="90">
        <f t="shared" si="754"/>
        <v>96.415022755704399</v>
      </c>
      <c r="R1540" s="136">
        <f t="shared" si="727"/>
        <v>59.94430110122962</v>
      </c>
      <c r="S1540" s="137">
        <f t="shared" si="728"/>
        <v>9.8395026071367528</v>
      </c>
      <c r="T1540" s="137">
        <f t="shared" si="729"/>
        <v>5.5222005363979489</v>
      </c>
      <c r="U1540" s="138">
        <f t="shared" si="730"/>
        <v>36.470721654474737</v>
      </c>
      <c r="V1540" s="138">
        <f t="shared" si="731"/>
        <v>0.88036633644271589</v>
      </c>
      <c r="W1540" s="138">
        <f t="shared" si="732"/>
        <v>2.0031585572533626</v>
      </c>
      <c r="X1540" s="46">
        <v>0.91787527057688512</v>
      </c>
      <c r="Y1540">
        <v>0.73381222977873495</v>
      </c>
      <c r="Z1540" s="38">
        <v>1.0386322320998254</v>
      </c>
      <c r="AB1540" s="6">
        <v>1936</v>
      </c>
      <c r="AC1540" s="40">
        <f t="shared" si="755"/>
        <v>104.277</v>
      </c>
      <c r="AD1540" s="40">
        <f t="shared" si="777"/>
        <v>11.593999999999999</v>
      </c>
      <c r="AE1540" s="40">
        <f t="shared" si="778"/>
        <v>5.5250000000000004</v>
      </c>
      <c r="AF1540" s="40">
        <f t="shared" si="779"/>
        <v>5.157</v>
      </c>
      <c r="AG1540" s="40">
        <f t="shared" si="780"/>
        <v>3.46</v>
      </c>
      <c r="AH1540" s="40">
        <f t="shared" si="781"/>
        <v>10.452</v>
      </c>
      <c r="AI1540" s="40">
        <f t="shared" si="782"/>
        <v>12.047000000000001</v>
      </c>
      <c r="AJ1540" s="40">
        <f t="shared" si="783"/>
        <v>11.577000000000002</v>
      </c>
      <c r="AK1540" s="40">
        <f t="shared" si="784"/>
        <v>6.4590000000000005</v>
      </c>
      <c r="AL1540" s="40">
        <f t="shared" si="785"/>
        <v>5.2460000000000004</v>
      </c>
      <c r="AM1540" s="40">
        <f t="shared" si="786"/>
        <v>10.286000000000001</v>
      </c>
      <c r="AN1540" s="40">
        <f t="shared" si="787"/>
        <v>8.1389999999999993</v>
      </c>
      <c r="AO1540" s="40">
        <f t="shared" si="788"/>
        <v>7.1710000000000003</v>
      </c>
      <c r="AP1540" s="40">
        <f t="shared" si="789"/>
        <v>7.1639999999999997</v>
      </c>
      <c r="AQ1540" s="94">
        <f t="shared" si="734"/>
        <v>104.277</v>
      </c>
      <c r="AR1540" s="33">
        <f t="shared" si="756"/>
        <v>64.832343625237527</v>
      </c>
      <c r="AS1540" s="32">
        <f t="shared" si="757"/>
        <v>10.641845887068406</v>
      </c>
      <c r="AT1540" s="32">
        <f t="shared" si="758"/>
        <v>5.9724977381691229</v>
      </c>
      <c r="AU1540" s="31">
        <f t="shared" si="759"/>
        <v>39.444656374762474</v>
      </c>
      <c r="AV1540" s="31">
        <f t="shared" si="760"/>
        <v>0.95215411293159313</v>
      </c>
      <c r="AW1540" s="36">
        <f t="shared" si="761"/>
        <v>2.1665022618308765</v>
      </c>
      <c r="AX1540" s="46">
        <v>0.91787527057688512</v>
      </c>
      <c r="AY1540">
        <v>0.73381222977873495</v>
      </c>
      <c r="AZ1540" s="38">
        <v>1.0386322320998254</v>
      </c>
      <c r="BB1540" s="6">
        <v>1936</v>
      </c>
      <c r="BC1540">
        <f t="shared" si="735"/>
        <v>100.3983862403162</v>
      </c>
      <c r="BD1540">
        <f t="shared" si="736"/>
        <v>11.162757751663607</v>
      </c>
      <c r="BE1540">
        <f t="shared" si="737"/>
        <v>5.3194959960273787</v>
      </c>
      <c r="BF1540">
        <f t="shared" si="738"/>
        <v>4.9651838645272743</v>
      </c>
      <c r="BG1540">
        <f t="shared" si="739"/>
        <v>3.3313042798651096</v>
      </c>
      <c r="BH1540">
        <f t="shared" si="740"/>
        <v>10.063234778367088</v>
      </c>
      <c r="BI1540">
        <f t="shared" si="741"/>
        <v>11.598908283102594</v>
      </c>
      <c r="BJ1540">
        <f t="shared" si="742"/>
        <v>11.146390071675832</v>
      </c>
      <c r="BK1540">
        <f t="shared" si="743"/>
        <v>6.2187555906499261</v>
      </c>
      <c r="BL1540">
        <f t="shared" si="744"/>
        <v>5.0508734832868107</v>
      </c>
      <c r="BM1540">
        <f t="shared" si="745"/>
        <v>9.903409197309978</v>
      </c>
      <c r="BN1540">
        <f t="shared" si="746"/>
        <v>7.8362674953243134</v>
      </c>
      <c r="BO1540">
        <f t="shared" si="747"/>
        <v>6.9042725407262147</v>
      </c>
      <c r="BP1540">
        <f t="shared" si="748"/>
        <v>6.8975329077900707</v>
      </c>
      <c r="BR1540" s="33">
        <f t="shared" si="749"/>
        <v>57.27285032298451</v>
      </c>
      <c r="BS1540" s="32">
        <f t="shared" si="762"/>
        <v>4.8826338266862868</v>
      </c>
      <c r="BT1540" s="32">
        <f t="shared" si="763"/>
        <v>5.0664396281103956</v>
      </c>
      <c r="BU1540" s="31">
        <f t="shared" si="750"/>
        <v>-39.949835169097895</v>
      </c>
      <c r="BV1540" s="31">
        <f t="shared" si="751"/>
        <v>0.4368621693410919</v>
      </c>
      <c r="BW1540" s="36">
        <f t="shared" si="752"/>
        <v>1.837832912615819</v>
      </c>
      <c r="BX1540" s="46">
        <v>0.91787527057688512</v>
      </c>
      <c r="BY1540">
        <v>0.73381222977873495</v>
      </c>
      <c r="BZ1540" s="38">
        <v>1.0386322320998254</v>
      </c>
    </row>
    <row r="1541" spans="1:78" ht="15" customHeight="1">
      <c r="A1541" s="56">
        <v>97.992029877181835</v>
      </c>
      <c r="B1541" s="6">
        <v>1937</v>
      </c>
      <c r="C1541" s="89">
        <f t="shared" si="753"/>
        <v>97.992029877181821</v>
      </c>
      <c r="D1541" s="135">
        <f t="shared" si="764"/>
        <v>8.5118607844375784</v>
      </c>
      <c r="E1541" s="135">
        <f t="shared" si="765"/>
        <v>5.8620611023921514</v>
      </c>
      <c r="F1541" s="135">
        <f t="shared" si="766"/>
        <v>5.2689032178593243</v>
      </c>
      <c r="G1541" s="135">
        <f t="shared" si="767"/>
        <v>3.8198645501649762</v>
      </c>
      <c r="H1541" s="135">
        <f t="shared" si="768"/>
        <v>6.8046133572662306</v>
      </c>
      <c r="I1541" s="135">
        <f t="shared" si="769"/>
        <v>17.117615663230428</v>
      </c>
      <c r="J1541" s="135">
        <f t="shared" si="770"/>
        <v>8.2753198928887191</v>
      </c>
      <c r="K1541" s="135">
        <f t="shared" si="771"/>
        <v>6.3829927604978449</v>
      </c>
      <c r="L1541" s="135">
        <f t="shared" si="772"/>
        <v>5.6751757415119446</v>
      </c>
      <c r="M1541" s="135">
        <f t="shared" si="773"/>
        <v>10.093615143191782</v>
      </c>
      <c r="N1541" s="135">
        <f t="shared" si="774"/>
        <v>6.6737033218670527</v>
      </c>
      <c r="O1541" s="135">
        <f t="shared" si="775"/>
        <v>5.8304621283302804</v>
      </c>
      <c r="P1541" s="135">
        <f t="shared" si="776"/>
        <v>7.6758422135435183</v>
      </c>
      <c r="Q1541" s="90">
        <f t="shared" si="754"/>
        <v>97.992029877181835</v>
      </c>
      <c r="R1541" s="136">
        <f t="shared" si="727"/>
        <v>59.863721695849932</v>
      </c>
      <c r="S1541" s="137">
        <f t="shared" si="728"/>
        <v>7.8160591187546258</v>
      </c>
      <c r="T1541" s="137">
        <f t="shared" si="729"/>
        <v>4.8992847932934858</v>
      </c>
      <c r="U1541" s="138">
        <f t="shared" si="730"/>
        <v>38.128308181331889</v>
      </c>
      <c r="V1541" s="138">
        <f t="shared" si="731"/>
        <v>0.69580166568295265</v>
      </c>
      <c r="W1541" s="138">
        <f t="shared" si="732"/>
        <v>1.774418528573567</v>
      </c>
      <c r="X1541" s="46">
        <v>0.91825504630490407</v>
      </c>
      <c r="Y1541">
        <v>0.73411785885663994</v>
      </c>
      <c r="Z1541" s="38">
        <v>1.2424171719599746</v>
      </c>
      <c r="AB1541" s="6">
        <v>1937</v>
      </c>
      <c r="AC1541" s="40">
        <f t="shared" si="755"/>
        <v>108.53899999999999</v>
      </c>
      <c r="AD1541" s="40">
        <f t="shared" si="777"/>
        <v>9.427999999999999</v>
      </c>
      <c r="AE1541" s="40">
        <f t="shared" si="778"/>
        <v>6.4930000000000003</v>
      </c>
      <c r="AF1541" s="40">
        <f t="shared" si="779"/>
        <v>5.8360000000000003</v>
      </c>
      <c r="AG1541" s="40">
        <f t="shared" si="780"/>
        <v>4.2309999999999999</v>
      </c>
      <c r="AH1541" s="40">
        <f t="shared" si="781"/>
        <v>7.536999999999999</v>
      </c>
      <c r="AI1541" s="40">
        <f t="shared" si="782"/>
        <v>18.96</v>
      </c>
      <c r="AJ1541" s="40">
        <f t="shared" si="783"/>
        <v>9.1660000000000004</v>
      </c>
      <c r="AK1541" s="40">
        <f t="shared" si="784"/>
        <v>7.07</v>
      </c>
      <c r="AL1541" s="40">
        <f t="shared" si="785"/>
        <v>6.2859999999999996</v>
      </c>
      <c r="AM1541" s="40">
        <f t="shared" si="786"/>
        <v>11.18</v>
      </c>
      <c r="AN1541" s="40">
        <f t="shared" si="787"/>
        <v>7.3919999999999995</v>
      </c>
      <c r="AO1541" s="40">
        <f t="shared" si="788"/>
        <v>6.4580000000000002</v>
      </c>
      <c r="AP1541" s="40">
        <f t="shared" si="789"/>
        <v>8.5020000000000007</v>
      </c>
      <c r="AQ1541" s="94">
        <f t="shared" si="734"/>
        <v>108.539</v>
      </c>
      <c r="AR1541" s="33">
        <f t="shared" si="756"/>
        <v>66.30690778923092</v>
      </c>
      <c r="AS1541" s="32">
        <f t="shared" si="757"/>
        <v>8.6573085765626345</v>
      </c>
      <c r="AT1541" s="32">
        <f t="shared" si="758"/>
        <v>5.4265992126682816</v>
      </c>
      <c r="AU1541" s="31">
        <f t="shared" si="759"/>
        <v>42.232092210769068</v>
      </c>
      <c r="AV1541" s="31">
        <f t="shared" si="760"/>
        <v>0.77069142343736452</v>
      </c>
      <c r="AW1541" s="36">
        <f t="shared" si="761"/>
        <v>1.9654007873317179</v>
      </c>
      <c r="AX1541" s="46">
        <v>0.91825504630490407</v>
      </c>
      <c r="AY1541">
        <v>0.73411785885663994</v>
      </c>
      <c r="AZ1541" s="38">
        <v>1.2424171719599746</v>
      </c>
      <c r="BB1541" s="6">
        <v>1937</v>
      </c>
      <c r="BC1541">
        <f t="shared" si="735"/>
        <v>87.361155696821498</v>
      </c>
      <c r="BD1541">
        <f t="shared" si="736"/>
        <v>7.5884334286259598</v>
      </c>
      <c r="BE1541">
        <f t="shared" si="737"/>
        <v>5.2261029117594786</v>
      </c>
      <c r="BF1541">
        <f t="shared" si="738"/>
        <v>4.6972950243382599</v>
      </c>
      <c r="BG1541">
        <f t="shared" si="739"/>
        <v>3.4054584043823124</v>
      </c>
      <c r="BH1541">
        <f t="shared" si="740"/>
        <v>6.0664003767027852</v>
      </c>
      <c r="BI1541">
        <f t="shared" si="741"/>
        <v>15.260574650694551</v>
      </c>
      <c r="BJ1541">
        <f t="shared" si="742"/>
        <v>7.3775541797608781</v>
      </c>
      <c r="BK1541">
        <f t="shared" si="743"/>
        <v>5.6905201888402148</v>
      </c>
      <c r="BL1541">
        <f t="shared" si="744"/>
        <v>5.0594922075034781</v>
      </c>
      <c r="BM1541">
        <f t="shared" si="745"/>
        <v>8.9985877950825461</v>
      </c>
      <c r="BN1541">
        <f t="shared" si="746"/>
        <v>5.9496923954606595</v>
      </c>
      <c r="BO1541">
        <f t="shared" si="747"/>
        <v>5.197932019735517</v>
      </c>
      <c r="BP1541">
        <f t="shared" si="748"/>
        <v>6.8431121139348665</v>
      </c>
      <c r="BR1541" s="33">
        <f t="shared" si="749"/>
        <v>51.1125929207615</v>
      </c>
      <c r="BS1541" s="32">
        <f t="shared" si="762"/>
        <v>4.798895371231894</v>
      </c>
      <c r="BT1541" s="32">
        <f t="shared" si="763"/>
        <v>3.8158947248106077</v>
      </c>
      <c r="BU1541" s="31">
        <f t="shared" si="750"/>
        <v>-43.680052591517722</v>
      </c>
      <c r="BV1541" s="31">
        <f t="shared" si="751"/>
        <v>0.42720754052758458</v>
      </c>
      <c r="BW1541" s="36">
        <f t="shared" si="752"/>
        <v>1.3820372949249093</v>
      </c>
      <c r="BX1541" s="46">
        <v>0.91825504630490407</v>
      </c>
      <c r="BY1541">
        <v>0.73411785885663994</v>
      </c>
      <c r="BZ1541" s="38">
        <v>1.2424171719599746</v>
      </c>
    </row>
    <row r="1542" spans="1:78" ht="15" customHeight="1">
      <c r="A1542" s="56">
        <v>110.15155803046912</v>
      </c>
      <c r="B1542" s="6">
        <v>1938</v>
      </c>
      <c r="C1542" s="89">
        <f t="shared" si="753"/>
        <v>110.15155803046912</v>
      </c>
      <c r="D1542" s="135">
        <f t="shared" si="764"/>
        <v>9.7946988264409232</v>
      </c>
      <c r="E1542" s="135">
        <f t="shared" si="765"/>
        <v>5.884714628801504</v>
      </c>
      <c r="F1542" s="135">
        <f t="shared" si="766"/>
        <v>7.8379123337719072</v>
      </c>
      <c r="G1542" s="135">
        <f t="shared" si="767"/>
        <v>4.2437414536104763</v>
      </c>
      <c r="H1542" s="135">
        <f t="shared" si="768"/>
        <v>9.2850909732378071</v>
      </c>
      <c r="I1542" s="135">
        <f t="shared" si="769"/>
        <v>17.625433584815603</v>
      </c>
      <c r="J1542" s="135">
        <f t="shared" si="770"/>
        <v>9.7597081463794417</v>
      </c>
      <c r="K1542" s="135">
        <f t="shared" si="771"/>
        <v>6.717313374879839</v>
      </c>
      <c r="L1542" s="135">
        <f t="shared" si="772"/>
        <v>6.624902091640541</v>
      </c>
      <c r="M1542" s="135">
        <f t="shared" si="773"/>
        <v>10.165241156322768</v>
      </c>
      <c r="N1542" s="135">
        <f t="shared" si="774"/>
        <v>7.943781570881006</v>
      </c>
      <c r="O1542" s="135">
        <f t="shared" si="775"/>
        <v>6.9532761660636764</v>
      </c>
      <c r="P1542" s="135">
        <f t="shared" si="776"/>
        <v>7.3157437236236413</v>
      </c>
      <c r="Q1542" s="90">
        <f t="shared" si="754"/>
        <v>110.15155803046912</v>
      </c>
      <c r="R1542" s="136">
        <f t="shared" si="727"/>
        <v>69.509204273768248</v>
      </c>
      <c r="S1542" s="137">
        <f t="shared" si="728"/>
        <v>8.9998924140539653</v>
      </c>
      <c r="T1542" s="137">
        <f t="shared" si="729"/>
        <v>5.8727107390975481</v>
      </c>
      <c r="U1542" s="138">
        <f t="shared" si="730"/>
        <v>40.642353756700871</v>
      </c>
      <c r="V1542" s="138">
        <f t="shared" si="731"/>
        <v>0.79480641238695782</v>
      </c>
      <c r="W1542" s="138">
        <f t="shared" si="732"/>
        <v>2.0710708317834579</v>
      </c>
      <c r="X1542" s="46">
        <v>0.91885340974023955</v>
      </c>
      <c r="Y1542">
        <v>0.73928401564120982</v>
      </c>
      <c r="Z1542" s="38">
        <v>1.435213253748026</v>
      </c>
      <c r="AB1542" s="6">
        <v>1938</v>
      </c>
      <c r="AC1542" s="40">
        <f t="shared" si="755"/>
        <v>122.773</v>
      </c>
      <c r="AD1542" s="40">
        <f t="shared" si="777"/>
        <v>10.916999999999998</v>
      </c>
      <c r="AE1542" s="40">
        <f t="shared" si="778"/>
        <v>6.5590000000000002</v>
      </c>
      <c r="AF1542" s="40">
        <f t="shared" si="779"/>
        <v>8.7360000000000007</v>
      </c>
      <c r="AG1542" s="40">
        <f t="shared" si="780"/>
        <v>4.7300000000000004</v>
      </c>
      <c r="AH1542" s="40">
        <f t="shared" si="781"/>
        <v>10.349</v>
      </c>
      <c r="AI1542" s="40">
        <f t="shared" si="782"/>
        <v>19.645</v>
      </c>
      <c r="AJ1542" s="40">
        <f t="shared" si="783"/>
        <v>10.878</v>
      </c>
      <c r="AK1542" s="40">
        <f t="shared" si="784"/>
        <v>7.4870000000000001</v>
      </c>
      <c r="AL1542" s="40">
        <f t="shared" si="785"/>
        <v>7.3840000000000003</v>
      </c>
      <c r="AM1542" s="40">
        <f t="shared" si="786"/>
        <v>11.33</v>
      </c>
      <c r="AN1542" s="40">
        <f t="shared" si="787"/>
        <v>8.854000000000001</v>
      </c>
      <c r="AO1542" s="40">
        <f t="shared" si="788"/>
        <v>7.7499999999999991</v>
      </c>
      <c r="AP1542" s="40">
        <f t="shared" si="789"/>
        <v>8.1539999999999999</v>
      </c>
      <c r="AQ1542" s="94">
        <f t="shared" si="734"/>
        <v>122.77299999999998</v>
      </c>
      <c r="AR1542" s="33">
        <f t="shared" si="756"/>
        <v>77.473743348621468</v>
      </c>
      <c r="AS1542" s="32">
        <f t="shared" si="757"/>
        <v>10.031122674134194</v>
      </c>
      <c r="AT1542" s="32">
        <f t="shared" si="758"/>
        <v>6.5456206744872727</v>
      </c>
      <c r="AU1542" s="31">
        <f t="shared" si="759"/>
        <v>45.299256651378528</v>
      </c>
      <c r="AV1542" s="31">
        <f t="shared" si="760"/>
        <v>0.88587732586580437</v>
      </c>
      <c r="AW1542" s="36">
        <f t="shared" si="761"/>
        <v>2.3083793255127283</v>
      </c>
      <c r="AX1542" s="46">
        <v>0.91885340974023955</v>
      </c>
      <c r="AY1542">
        <v>0.73928401564120982</v>
      </c>
      <c r="AZ1542" s="38">
        <v>1.435213253748026</v>
      </c>
      <c r="BB1542" s="6">
        <v>1938</v>
      </c>
      <c r="BC1542">
        <f t="shared" si="735"/>
        <v>85.543385054019794</v>
      </c>
      <c r="BD1542">
        <f t="shared" si="736"/>
        <v>7.6065351065359152</v>
      </c>
      <c r="BE1542">
        <f t="shared" si="737"/>
        <v>4.5700525569084069</v>
      </c>
      <c r="BF1542">
        <f t="shared" si="738"/>
        <v>6.0869003105887858</v>
      </c>
      <c r="BG1542">
        <f t="shared" si="739"/>
        <v>3.2956774804355491</v>
      </c>
      <c r="BH1542">
        <f t="shared" si="740"/>
        <v>7.2107751046569755</v>
      </c>
      <c r="BI1542">
        <f t="shared" si="741"/>
        <v>13.687861332591195</v>
      </c>
      <c r="BJ1542">
        <f t="shared" si="742"/>
        <v>7.5793614444350732</v>
      </c>
      <c r="BK1542">
        <f t="shared" si="743"/>
        <v>5.2166463627951272</v>
      </c>
      <c r="BL1542">
        <f t="shared" si="744"/>
        <v>5.1448800244262349</v>
      </c>
      <c r="BM1542">
        <f t="shared" si="745"/>
        <v>7.8942972205781743</v>
      </c>
      <c r="BN1542">
        <f t="shared" si="746"/>
        <v>6.169118057458002</v>
      </c>
      <c r="BO1542">
        <f t="shared" si="747"/>
        <v>5.3998943918341435</v>
      </c>
      <c r="BP1542">
        <f t="shared" si="748"/>
        <v>5.6813856607762077</v>
      </c>
      <c r="BR1542" s="33">
        <f t="shared" si="749"/>
        <v>51.268486020143683</v>
      </c>
      <c r="BS1542" s="32">
        <f t="shared" si="762"/>
        <v>4.19920837460739</v>
      </c>
      <c r="BT1542" s="32">
        <f t="shared" si="763"/>
        <v>3.992055610033594</v>
      </c>
      <c r="BU1542" s="31">
        <f t="shared" si="750"/>
        <v>-32.312024555572691</v>
      </c>
      <c r="BV1542" s="31">
        <f t="shared" si="751"/>
        <v>0.3708441823010169</v>
      </c>
      <c r="BW1542" s="36">
        <f t="shared" si="752"/>
        <v>1.4078387818005496</v>
      </c>
      <c r="BX1542" s="46">
        <v>0.91885340974023955</v>
      </c>
      <c r="BY1542">
        <v>0.73928401564120982</v>
      </c>
      <c r="BZ1542" s="38">
        <v>1.435213253748026</v>
      </c>
    </row>
    <row r="1543" spans="1:78" ht="15" customHeight="1">
      <c r="A1543" s="56">
        <v>134.64041458803453</v>
      </c>
      <c r="B1543" s="6">
        <v>1939</v>
      </c>
      <c r="C1543" s="89">
        <f t="shared" si="753"/>
        <v>134.63934023225832</v>
      </c>
      <c r="D1543" s="135">
        <f t="shared" si="764"/>
        <v>9.1352471652388054</v>
      </c>
      <c r="E1543" s="135">
        <f t="shared" si="765"/>
        <v>5.9938308755577214</v>
      </c>
      <c r="F1543" s="135">
        <f t="shared" si="766"/>
        <v>9.1997085118122897</v>
      </c>
      <c r="G1543" s="135">
        <f t="shared" si="767"/>
        <v>4.678819405458662</v>
      </c>
      <c r="H1543" s="135">
        <f t="shared" si="768"/>
        <v>8.300472727112199</v>
      </c>
      <c r="I1543" s="135">
        <f t="shared" si="769"/>
        <v>19.156837845863009</v>
      </c>
      <c r="J1543" s="135">
        <f t="shared" si="770"/>
        <v>12.717149323172029</v>
      </c>
      <c r="K1543" s="135">
        <f t="shared" si="771"/>
        <v>6.7899285057402405</v>
      </c>
      <c r="L1543" s="135">
        <f t="shared" si="772"/>
        <v>8.0125453790839725</v>
      </c>
      <c r="M1543" s="135">
        <f t="shared" si="773"/>
        <v>14.949660626166999</v>
      </c>
      <c r="N1543" s="135">
        <f t="shared" si="774"/>
        <v>13.476718856962908</v>
      </c>
      <c r="O1543" s="135">
        <f t="shared" si="775"/>
        <v>14.296452314222368</v>
      </c>
      <c r="P1543" s="135">
        <f t="shared" si="776"/>
        <v>7.9330430516433443</v>
      </c>
      <c r="Q1543" s="90">
        <f t="shared" si="754"/>
        <v>134.64041458803453</v>
      </c>
      <c r="R1543" s="136">
        <f t="shared" si="727"/>
        <v>78.445850972531062</v>
      </c>
      <c r="S1543" s="137">
        <f t="shared" si="728"/>
        <v>8.4066818472407547</v>
      </c>
      <c r="T1543" s="137">
        <f t="shared" si="729"/>
        <v>9.9923504363143962</v>
      </c>
      <c r="U1543" s="138">
        <f t="shared" si="730"/>
        <v>56.193489259727258</v>
      </c>
      <c r="V1543" s="138">
        <f t="shared" si="731"/>
        <v>0.72856531799805069</v>
      </c>
      <c r="W1543" s="138">
        <f t="shared" si="732"/>
        <v>3.4843684206485115</v>
      </c>
      <c r="X1543" s="46">
        <v>0.92024678645035807</v>
      </c>
      <c r="Y1543">
        <v>0.74145276327046994</v>
      </c>
      <c r="Z1543" s="38">
        <v>1.7944677700994704</v>
      </c>
      <c r="AB1543" s="6">
        <v>1939</v>
      </c>
      <c r="AC1543" s="40">
        <f t="shared" si="755"/>
        <v>125.321</v>
      </c>
      <c r="AD1543" s="40">
        <f t="shared" si="777"/>
        <v>8.5030000000000001</v>
      </c>
      <c r="AE1543" s="40">
        <f t="shared" si="778"/>
        <v>5.5790000000000006</v>
      </c>
      <c r="AF1543" s="40">
        <f t="shared" si="779"/>
        <v>8.5629999999999988</v>
      </c>
      <c r="AG1543" s="40">
        <f t="shared" si="780"/>
        <v>4.3550000000000004</v>
      </c>
      <c r="AH1543" s="40">
        <f t="shared" si="781"/>
        <v>7.726</v>
      </c>
      <c r="AI1543" s="40">
        <f t="shared" si="782"/>
        <v>17.831</v>
      </c>
      <c r="AJ1543" s="40">
        <f t="shared" si="783"/>
        <v>11.837</v>
      </c>
      <c r="AK1543" s="40">
        <f t="shared" si="784"/>
        <v>6.32</v>
      </c>
      <c r="AL1543" s="40">
        <f t="shared" si="785"/>
        <v>7.4579999999999993</v>
      </c>
      <c r="AM1543" s="40">
        <f t="shared" si="786"/>
        <v>13.914999999999999</v>
      </c>
      <c r="AN1543" s="40">
        <f t="shared" si="787"/>
        <v>12.544</v>
      </c>
      <c r="AO1543" s="40">
        <f t="shared" si="788"/>
        <v>13.306999999999999</v>
      </c>
      <c r="AP1543" s="40">
        <f t="shared" si="789"/>
        <v>7.3840000000000003</v>
      </c>
      <c r="AQ1543" s="94">
        <f t="shared" si="734"/>
        <v>125.32199999999999</v>
      </c>
      <c r="AR1543" s="33">
        <f t="shared" si="756"/>
        <v>73.01664188765217</v>
      </c>
      <c r="AS1543" s="32">
        <f t="shared" si="757"/>
        <v>7.8248584251873945</v>
      </c>
      <c r="AT1543" s="32">
        <f t="shared" si="758"/>
        <v>9.3007834624647749</v>
      </c>
      <c r="AU1543" s="31">
        <f t="shared" si="759"/>
        <v>52.304358112347828</v>
      </c>
      <c r="AV1543" s="31">
        <f t="shared" si="760"/>
        <v>0.67814157481260562</v>
      </c>
      <c r="AW1543" s="36">
        <f t="shared" si="761"/>
        <v>3.2432165375352255</v>
      </c>
      <c r="AX1543" s="46">
        <v>0.92024678645035807</v>
      </c>
      <c r="AY1543">
        <v>0.74145276327046994</v>
      </c>
      <c r="AZ1543" s="38">
        <v>1.7944677700994704</v>
      </c>
      <c r="BB1543" s="6">
        <v>1939</v>
      </c>
      <c r="BC1543">
        <f t="shared" si="735"/>
        <v>69.837420369524523</v>
      </c>
      <c r="BD1543">
        <f t="shared" si="736"/>
        <v>4.7384523376135448</v>
      </c>
      <c r="BE1543">
        <f t="shared" si="737"/>
        <v>3.1089998343579874</v>
      </c>
      <c r="BF1543">
        <f t="shared" si="738"/>
        <v>4.7718884354915643</v>
      </c>
      <c r="BG1543">
        <f t="shared" si="739"/>
        <v>2.4269034376463585</v>
      </c>
      <c r="BH1543">
        <f t="shared" si="740"/>
        <v>4.3054548700931718</v>
      </c>
      <c r="BI1543">
        <f t="shared" si="741"/>
        <v>9.9366510210498777</v>
      </c>
      <c r="BJ1543">
        <f t="shared" si="742"/>
        <v>6.5963848430355787</v>
      </c>
      <c r="BK1543">
        <f t="shared" si="743"/>
        <v>3.5219356431515467</v>
      </c>
      <c r="BL1543">
        <f t="shared" si="744"/>
        <v>4.1561069662380117</v>
      </c>
      <c r="BM1543">
        <f t="shared" si="745"/>
        <v>7.7543883662110389</v>
      </c>
      <c r="BN1543">
        <f t="shared" si="746"/>
        <v>6.9903735296982594</v>
      </c>
      <c r="BO1543">
        <f t="shared" si="747"/>
        <v>7.4155692410470921</v>
      </c>
      <c r="BP1543">
        <f t="shared" si="748"/>
        <v>4.1148691121884529</v>
      </c>
      <c r="BR1543" s="33">
        <f t="shared" si="749"/>
        <v>39.918559662108606</v>
      </c>
      <c r="BS1543" s="32">
        <f t="shared" si="762"/>
        <v>2.8610471066426335</v>
      </c>
      <c r="BT1543" s="32">
        <f t="shared" si="763"/>
        <v>5.4982943049978683</v>
      </c>
      <c r="BU1543" s="31">
        <f t="shared" si="750"/>
        <v>-28.840832545119326</v>
      </c>
      <c r="BV1543" s="31">
        <f t="shared" si="751"/>
        <v>0.24795272771535393</v>
      </c>
      <c r="BW1543" s="36">
        <f t="shared" si="752"/>
        <v>1.9172749360492238</v>
      </c>
      <c r="BX1543" s="46">
        <v>0.92024678645035807</v>
      </c>
      <c r="BY1543">
        <v>0.74145276327046994</v>
      </c>
      <c r="BZ1543" s="38">
        <v>1.7944677700994704</v>
      </c>
    </row>
    <row r="1544" spans="1:78" ht="15" customHeight="1">
      <c r="A1544" s="56">
        <v>138.96574553243491</v>
      </c>
      <c r="B1544" s="6">
        <v>1940</v>
      </c>
      <c r="C1544" s="89">
        <f t="shared" si="753"/>
        <v>138.96574553243494</v>
      </c>
      <c r="D1544" s="135">
        <f t="shared" si="764"/>
        <v>12.131394615275976</v>
      </c>
      <c r="E1544" s="135">
        <f t="shared" si="765"/>
        <v>7.1547938794388362</v>
      </c>
      <c r="F1544" s="135">
        <f t="shared" si="766"/>
        <v>6.4551919813799765</v>
      </c>
      <c r="G1544" s="135">
        <f t="shared" si="767"/>
        <v>3.6200676937854195</v>
      </c>
      <c r="H1544" s="135">
        <f t="shared" si="768"/>
        <v>7.2004416628582808</v>
      </c>
      <c r="I1544" s="135">
        <f t="shared" si="769"/>
        <v>19.218709162703462</v>
      </c>
      <c r="J1544" s="135">
        <f t="shared" si="770"/>
        <v>10.670665545853788</v>
      </c>
      <c r="K1544" s="135">
        <f t="shared" si="771"/>
        <v>6.1942057413948985</v>
      </c>
      <c r="L1544" s="135">
        <f t="shared" si="772"/>
        <v>11.242255181714645</v>
      </c>
      <c r="M1544" s="135">
        <f t="shared" si="773"/>
        <v>15.99657105916145</v>
      </c>
      <c r="N1544" s="135">
        <f t="shared" si="774"/>
        <v>13.527621382040252</v>
      </c>
      <c r="O1544" s="135">
        <f t="shared" si="775"/>
        <v>16.718996848930029</v>
      </c>
      <c r="P1544" s="135">
        <f t="shared" si="776"/>
        <v>8.8348307778979134</v>
      </c>
      <c r="Q1544" s="90">
        <f t="shared" si="754"/>
        <v>138.96574553243491</v>
      </c>
      <c r="R1544" s="136">
        <f t="shared" si="727"/>
        <v>74.121002640110916</v>
      </c>
      <c r="S1544" s="137">
        <f t="shared" si="728"/>
        <v>9.7264930410066075</v>
      </c>
      <c r="T1544" s="137">
        <f t="shared" si="729"/>
        <v>10.074639673084553</v>
      </c>
      <c r="U1544" s="138">
        <f t="shared" si="730"/>
        <v>64.844742892324021</v>
      </c>
      <c r="V1544" s="138">
        <f t="shared" si="731"/>
        <v>2.4049015742693687</v>
      </c>
      <c r="W1544" s="138">
        <f t="shared" si="732"/>
        <v>3.4529817089556989</v>
      </c>
      <c r="X1544">
        <v>0.80176215096975811</v>
      </c>
      <c r="Y1544">
        <v>0.744745834360799</v>
      </c>
      <c r="Z1544" s="38">
        <v>2.1471327688362272</v>
      </c>
      <c r="AB1544" s="6">
        <v>1940</v>
      </c>
      <c r="AC1544" s="40">
        <f t="shared" si="755"/>
        <v>140.03800000000001</v>
      </c>
      <c r="AD1544" s="40">
        <f t="shared" si="777"/>
        <v>12.225000000000001</v>
      </c>
      <c r="AE1544" s="40">
        <f t="shared" si="778"/>
        <v>7.21</v>
      </c>
      <c r="AF1544" s="40">
        <f t="shared" si="779"/>
        <v>6.5049999999999999</v>
      </c>
      <c r="AG1544" s="40">
        <f t="shared" si="780"/>
        <v>3.6479999999999997</v>
      </c>
      <c r="AH1544" s="40">
        <f t="shared" si="781"/>
        <v>7.2560000000000002</v>
      </c>
      <c r="AI1544" s="40">
        <f t="shared" si="782"/>
        <v>19.367000000000001</v>
      </c>
      <c r="AJ1544" s="40">
        <f t="shared" si="783"/>
        <v>10.753</v>
      </c>
      <c r="AK1544" s="40">
        <f t="shared" si="784"/>
        <v>6.242</v>
      </c>
      <c r="AL1544" s="40">
        <f t="shared" si="785"/>
        <v>11.329000000000001</v>
      </c>
      <c r="AM1544" s="40">
        <f t="shared" si="786"/>
        <v>16.12</v>
      </c>
      <c r="AN1544" s="40">
        <f t="shared" si="787"/>
        <v>13.632</v>
      </c>
      <c r="AO1544" s="40">
        <f t="shared" si="788"/>
        <v>16.847999999999999</v>
      </c>
      <c r="AP1544" s="40">
        <f t="shared" si="789"/>
        <v>8.9030000000000005</v>
      </c>
      <c r="AQ1544" s="94">
        <f t="shared" si="734"/>
        <v>140.03799999999998</v>
      </c>
      <c r="AR1544" s="33">
        <f t="shared" si="756"/>
        <v>74.692917509611704</v>
      </c>
      <c r="AS1544" s="32">
        <f t="shared" si="757"/>
        <v>9.8015422956052944</v>
      </c>
      <c r="AT1544" s="32">
        <f t="shared" si="758"/>
        <v>10.152375214006412</v>
      </c>
      <c r="AU1544" s="31">
        <f t="shared" si="759"/>
        <v>65.345082490388307</v>
      </c>
      <c r="AV1544" s="31">
        <f t="shared" si="760"/>
        <v>2.423457704394707</v>
      </c>
      <c r="AW1544" s="36">
        <f t="shared" si="761"/>
        <v>3.4796247859935878</v>
      </c>
      <c r="AX1544">
        <v>0.80176215096975811</v>
      </c>
      <c r="AY1544">
        <v>0.744745834360799</v>
      </c>
      <c r="AZ1544" s="38">
        <v>2.1471327688362272</v>
      </c>
      <c r="BB1544" s="6">
        <v>1940</v>
      </c>
      <c r="BC1544">
        <f t="shared" si="735"/>
        <v>65.220931855044228</v>
      </c>
      <c r="BD1544">
        <f t="shared" si="736"/>
        <v>5.6936395258995116</v>
      </c>
      <c r="BE1544">
        <f t="shared" si="737"/>
        <v>3.3579665424732492</v>
      </c>
      <c r="BF1544">
        <f t="shared" si="738"/>
        <v>3.0296216863784307</v>
      </c>
      <c r="BG1544">
        <f t="shared" si="739"/>
        <v>1.6990099787714856</v>
      </c>
      <c r="BH1544">
        <f t="shared" si="740"/>
        <v>3.3793904621617057</v>
      </c>
      <c r="BI1544">
        <f t="shared" si="741"/>
        <v>9.0199359262246084</v>
      </c>
      <c r="BJ1544">
        <f t="shared" si="742"/>
        <v>5.0080740958689107</v>
      </c>
      <c r="BK1544">
        <f t="shared" si="743"/>
        <v>2.907132754246605</v>
      </c>
      <c r="BL1544">
        <f t="shared" si="744"/>
        <v>5.2763388293591458</v>
      </c>
      <c r="BM1544">
        <f t="shared" si="745"/>
        <v>7.5076866386503163</v>
      </c>
      <c r="BN1544">
        <f t="shared" si="746"/>
        <v>6.3489320259355519</v>
      </c>
      <c r="BO1544">
        <f t="shared" si="747"/>
        <v>7.8467434545893617</v>
      </c>
      <c r="BP1544">
        <f t="shared" si="748"/>
        <v>4.1464599344853452</v>
      </c>
      <c r="BR1544" s="33">
        <f t="shared" si="749"/>
        <v>33.579284882732871</v>
      </c>
      <c r="BS1544" s="32">
        <f t="shared" si="762"/>
        <v>2.6922904779778341</v>
      </c>
      <c r="BT1544" s="32">
        <f t="shared" si="763"/>
        <v>5.8438295011032926</v>
      </c>
      <c r="BU1544" s="31">
        <f t="shared" si="750"/>
        <v>5.6936395258995116</v>
      </c>
      <c r="BV1544" s="31">
        <f t="shared" si="751"/>
        <v>0.66567606449541517</v>
      </c>
      <c r="BW1544" s="36">
        <f t="shared" si="752"/>
        <v>2.0029139534860692</v>
      </c>
      <c r="BX1544">
        <v>0.80176215096975811</v>
      </c>
      <c r="BY1544">
        <v>0.744745834360799</v>
      </c>
      <c r="BZ1544" s="38">
        <v>2.1471327688362272</v>
      </c>
    </row>
    <row r="1545" spans="1:78" ht="15" customHeight="1">
      <c r="A1545" s="56">
        <v>163.54611120730075</v>
      </c>
      <c r="B1545" s="28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84"/>
      <c r="R1545" s="30"/>
      <c r="S1545" s="30"/>
      <c r="T1545" s="30"/>
      <c r="U1545" s="30"/>
      <c r="V1545" s="30"/>
      <c r="W1545" s="30"/>
      <c r="X1545">
        <v>8.0196009623455897E-2</v>
      </c>
      <c r="AB1545" s="28"/>
      <c r="AC1545" s="29"/>
      <c r="AD1545" s="29"/>
      <c r="AE1545" s="29"/>
      <c r="AF1545" s="3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84"/>
      <c r="AR1545" s="30"/>
      <c r="AS1545" s="30"/>
      <c r="AT1545" s="30"/>
      <c r="AU1545" s="30"/>
      <c r="AV1545" s="30"/>
      <c r="AW1545" s="30"/>
      <c r="BB1545" s="28"/>
      <c r="BC1545" s="3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9"/>
      <c r="BQ1545" s="35"/>
      <c r="BR1545" s="30"/>
      <c r="BS1545" s="10"/>
      <c r="BT1545" s="10"/>
      <c r="BU1545" s="10"/>
      <c r="BV1545" s="10"/>
      <c r="BW1545" s="10"/>
    </row>
    <row r="1546" spans="1:78" ht="15" customHeight="1">
      <c r="B1546" s="6">
        <v>1955</v>
      </c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83"/>
      <c r="R1546" s="10"/>
      <c r="S1546" s="10"/>
      <c r="T1546" s="10"/>
      <c r="U1546" s="10"/>
      <c r="V1546" s="10"/>
      <c r="W1546" s="10"/>
      <c r="X1546">
        <v>7.5696824393495427E-2</v>
      </c>
      <c r="AB1546" s="6">
        <v>1955</v>
      </c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83"/>
      <c r="AR1546" s="10"/>
      <c r="AS1546" s="10"/>
      <c r="AT1546" s="10"/>
      <c r="AU1546" s="10"/>
      <c r="AV1546" s="10"/>
      <c r="AW1546" s="10"/>
      <c r="BB1546" s="6">
        <v>1955</v>
      </c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10"/>
      <c r="BS1546" s="10"/>
      <c r="BT1546" s="10"/>
      <c r="BU1546" s="10"/>
      <c r="BV1546" s="10"/>
      <c r="BW1546" s="10"/>
    </row>
    <row r="1547" spans="1:78" ht="15" customHeight="1">
      <c r="B1547" s="6">
        <v>1956</v>
      </c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83"/>
      <c r="R1547" s="10"/>
      <c r="S1547" s="10"/>
      <c r="T1547" s="10"/>
      <c r="U1547" s="10"/>
      <c r="V1547" s="10"/>
      <c r="W1547" s="10"/>
      <c r="AB1547" s="6">
        <v>1956</v>
      </c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83"/>
      <c r="AR1547" s="10"/>
      <c r="AS1547" s="10"/>
      <c r="AT1547" s="10"/>
      <c r="AU1547" s="10"/>
      <c r="AV1547" s="10"/>
      <c r="AW1547" s="10"/>
      <c r="BB1547" s="6">
        <v>1956</v>
      </c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10"/>
      <c r="BS1547" s="10"/>
      <c r="BT1547" s="10"/>
      <c r="BU1547" s="10"/>
      <c r="BV1547" s="10"/>
      <c r="BW1547" s="10"/>
    </row>
    <row r="1548" spans="1:78" ht="15" customHeight="1">
      <c r="B1548" s="6">
        <v>1957</v>
      </c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83"/>
      <c r="R1548" s="10"/>
      <c r="S1548" s="10"/>
      <c r="T1548" s="10"/>
      <c r="U1548" s="10"/>
      <c r="V1548" s="10"/>
      <c r="W1548" s="10"/>
      <c r="AB1548" s="6">
        <v>1957</v>
      </c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83"/>
      <c r="AR1548" s="10"/>
      <c r="AS1548" s="10"/>
      <c r="AT1548" s="10"/>
      <c r="AU1548" s="10"/>
      <c r="AV1548" s="10"/>
      <c r="AW1548" s="10"/>
      <c r="BB1548" s="6">
        <v>1957</v>
      </c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10"/>
      <c r="BS1548" s="10"/>
      <c r="BT1548" s="10"/>
      <c r="BU1548" s="10"/>
      <c r="BV1548" s="10"/>
      <c r="BW1548" s="10"/>
    </row>
    <row r="1549" spans="1:78" ht="15" customHeight="1">
      <c r="B1549" s="6">
        <v>1958</v>
      </c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83"/>
      <c r="R1549" s="10"/>
      <c r="S1549" s="10"/>
      <c r="T1549" s="10"/>
      <c r="U1549" s="10"/>
      <c r="V1549" s="10"/>
      <c r="W1549" s="10"/>
      <c r="AB1549" s="6">
        <v>1958</v>
      </c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83"/>
      <c r="AR1549" s="10"/>
      <c r="AS1549" s="10"/>
      <c r="AT1549" s="10"/>
      <c r="AU1549" s="10"/>
      <c r="AV1549" s="10"/>
      <c r="AW1549" s="10"/>
      <c r="BB1549" s="6">
        <v>1958</v>
      </c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10"/>
      <c r="BS1549" s="10"/>
      <c r="BT1549" s="10"/>
      <c r="BU1549" s="10"/>
      <c r="BV1549" s="10"/>
      <c r="BW1549" s="10"/>
    </row>
    <row r="1550" spans="1:78" ht="15" customHeight="1">
      <c r="B1550" s="6">
        <v>1958</v>
      </c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83"/>
      <c r="R1550" s="10"/>
      <c r="S1550" s="10"/>
      <c r="T1550" s="10"/>
      <c r="U1550" s="10"/>
      <c r="V1550" s="10"/>
      <c r="W1550" s="10"/>
      <c r="AB1550" s="6">
        <v>1958</v>
      </c>
      <c r="AC1550" s="3"/>
      <c r="AD1550" s="3"/>
      <c r="AE1550" s="3"/>
      <c r="AF1550" s="4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83"/>
      <c r="AR1550" s="10"/>
      <c r="AS1550" s="10"/>
      <c r="AT1550" s="10"/>
      <c r="AU1550" s="10"/>
      <c r="AV1550" s="10"/>
      <c r="AW1550" s="10"/>
      <c r="BB1550" s="6">
        <v>1958</v>
      </c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10"/>
      <c r="BS1550" s="11"/>
      <c r="BT1550" s="11"/>
      <c r="BU1550" s="11"/>
      <c r="BV1550" s="11"/>
      <c r="BW1550" s="11"/>
    </row>
    <row r="1551" spans="1:78">
      <c r="B1551" s="7">
        <v>1960</v>
      </c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85"/>
      <c r="R1551" s="11"/>
      <c r="S1551" s="11"/>
      <c r="T1551" s="11"/>
      <c r="U1551" s="11"/>
      <c r="V1551" s="11"/>
      <c r="W1551" s="11"/>
      <c r="AB1551" s="7">
        <v>1960</v>
      </c>
      <c r="AC1551" s="4"/>
      <c r="AD1551" s="4"/>
      <c r="AE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85"/>
      <c r="AR1551" s="11"/>
      <c r="AS1551" s="11"/>
      <c r="AT1551" s="11"/>
      <c r="AU1551" s="11"/>
      <c r="AV1551" s="11"/>
      <c r="AW1551" s="11"/>
      <c r="BB1551" s="7">
        <v>1960</v>
      </c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3"/>
      <c r="BR1551" s="11"/>
    </row>
    <row r="1561" spans="1:75">
      <c r="A1561" t="s">
        <v>92</v>
      </c>
    </row>
    <row r="1562" spans="1:75" ht="14.25" customHeight="1">
      <c r="A1562" t="s">
        <v>93</v>
      </c>
      <c r="B1562" t="s">
        <v>59</v>
      </c>
      <c r="C1562" s="27" t="s">
        <v>92</v>
      </c>
      <c r="D1562" s="12" t="s">
        <v>107</v>
      </c>
      <c r="E1562" s="12" t="s">
        <v>57</v>
      </c>
      <c r="G1562" t="s">
        <v>47</v>
      </c>
      <c r="AB1562" t="s">
        <v>60</v>
      </c>
      <c r="AC1562" s="27" t="str">
        <f>C1562</f>
        <v>造林面積</v>
      </c>
      <c r="AD1562" s="12"/>
      <c r="AE1562" s="12" t="s">
        <v>48</v>
      </c>
      <c r="AF1562" s="14"/>
      <c r="AG1562" t="s">
        <v>47</v>
      </c>
      <c r="BB1562" t="s">
        <v>60</v>
      </c>
      <c r="BC1562" s="27" t="str">
        <f>C1562</f>
        <v>造林面積</v>
      </c>
      <c r="BD1562" s="12"/>
      <c r="BE1562" s="12" t="s">
        <v>71</v>
      </c>
      <c r="BG1562" t="s">
        <v>47</v>
      </c>
      <c r="BS1562" s="14"/>
      <c r="BT1562" s="15"/>
      <c r="BU1562" s="14" t="s">
        <v>56</v>
      </c>
      <c r="BV1562" s="14"/>
      <c r="BW1562" s="15"/>
    </row>
    <row r="1563" spans="1:75" ht="15" customHeight="1">
      <c r="B1563" s="13"/>
      <c r="C1563" s="14" t="s">
        <v>49</v>
      </c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82"/>
      <c r="R1563" s="13" t="s">
        <v>55</v>
      </c>
      <c r="S1563" s="14"/>
      <c r="T1563" s="15"/>
      <c r="U1563" s="14" t="s">
        <v>56</v>
      </c>
      <c r="V1563" s="14"/>
      <c r="W1563" s="15"/>
      <c r="AB1563" s="13"/>
      <c r="AC1563" s="14" t="s">
        <v>49</v>
      </c>
      <c r="AD1563" s="14"/>
      <c r="AE1563" s="14"/>
      <c r="AF1563" s="1" t="s">
        <v>2</v>
      </c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82"/>
      <c r="AR1563" s="13" t="s">
        <v>55</v>
      </c>
      <c r="AS1563" s="14"/>
      <c r="AT1563" s="15"/>
      <c r="AU1563" s="14" t="s">
        <v>56</v>
      </c>
      <c r="AV1563" s="14"/>
      <c r="AW1563" s="15"/>
      <c r="BB1563" s="13"/>
      <c r="BC1563" s="14" t="s">
        <v>49</v>
      </c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20"/>
      <c r="BR1563" s="13" t="s">
        <v>55</v>
      </c>
      <c r="BS1563" s="8" t="s">
        <v>50</v>
      </c>
      <c r="BT1563" s="8" t="s">
        <v>51</v>
      </c>
      <c r="BU1563" s="8" t="s">
        <v>52</v>
      </c>
      <c r="BV1563" s="8" t="s">
        <v>53</v>
      </c>
      <c r="BW1563" s="8" t="s">
        <v>54</v>
      </c>
    </row>
    <row r="1564" spans="1:75" ht="15" customHeight="1">
      <c r="A1564" s="56">
        <v>3.6133462399419205</v>
      </c>
      <c r="B1564" s="1"/>
      <c r="C1564" s="8" t="s">
        <v>14</v>
      </c>
      <c r="D1564" s="1" t="s">
        <v>0</v>
      </c>
      <c r="E1564" s="1" t="s">
        <v>1</v>
      </c>
      <c r="F1564" s="1" t="s">
        <v>2</v>
      </c>
      <c r="G1564" s="1" t="s">
        <v>3</v>
      </c>
      <c r="H1564" s="1" t="s">
        <v>4</v>
      </c>
      <c r="I1564" s="1" t="s">
        <v>5</v>
      </c>
      <c r="J1564" s="1" t="s">
        <v>6</v>
      </c>
      <c r="K1564" s="1" t="s">
        <v>7</v>
      </c>
      <c r="L1564" s="1" t="s">
        <v>8</v>
      </c>
      <c r="M1564" s="1" t="s">
        <v>9</v>
      </c>
      <c r="N1564" s="1" t="s">
        <v>10</v>
      </c>
      <c r="O1564" s="1" t="s">
        <v>11</v>
      </c>
      <c r="P1564" s="1" t="s">
        <v>12</v>
      </c>
      <c r="Q1564" s="28"/>
      <c r="R1564" s="8" t="s">
        <v>13</v>
      </c>
      <c r="S1564" s="8" t="s">
        <v>50</v>
      </c>
      <c r="T1564" s="8" t="s">
        <v>51</v>
      </c>
      <c r="U1564" s="8" t="s">
        <v>52</v>
      </c>
      <c r="V1564" s="8" t="s">
        <v>53</v>
      </c>
      <c r="W1564" s="8" t="s">
        <v>54</v>
      </c>
      <c r="AB1564" s="1"/>
      <c r="AC1564" s="8" t="s">
        <v>14</v>
      </c>
      <c r="AD1564" s="1" t="s">
        <v>0</v>
      </c>
      <c r="AE1564" s="1" t="s">
        <v>1</v>
      </c>
      <c r="AG1564" s="1" t="s">
        <v>3</v>
      </c>
      <c r="AH1564" s="1" t="s">
        <v>4</v>
      </c>
      <c r="AI1564" s="1" t="s">
        <v>5</v>
      </c>
      <c r="AJ1564" s="1" t="s">
        <v>6</v>
      </c>
      <c r="AK1564" s="1" t="s">
        <v>7</v>
      </c>
      <c r="AL1564" s="1" t="s">
        <v>8</v>
      </c>
      <c r="AM1564" s="1" t="s">
        <v>9</v>
      </c>
      <c r="AN1564" s="1" t="s">
        <v>10</v>
      </c>
      <c r="AO1564" s="1" t="s">
        <v>11</v>
      </c>
      <c r="AP1564" s="1" t="s">
        <v>12</v>
      </c>
      <c r="AQ1564" s="28"/>
      <c r="AR1564" s="8" t="s">
        <v>13</v>
      </c>
      <c r="AS1564" s="8" t="s">
        <v>50</v>
      </c>
      <c r="AT1564" s="8" t="s">
        <v>51</v>
      </c>
      <c r="AU1564" s="8" t="s">
        <v>52</v>
      </c>
      <c r="AV1564" s="8" t="s">
        <v>53</v>
      </c>
      <c r="AW1564" s="8" t="s">
        <v>54</v>
      </c>
      <c r="BB1564" s="1"/>
      <c r="BC1564" s="8" t="s">
        <v>14</v>
      </c>
      <c r="BD1564" s="1" t="s">
        <v>0</v>
      </c>
      <c r="BE1564" s="1" t="s">
        <v>1</v>
      </c>
      <c r="BF1564" s="1" t="s">
        <v>2</v>
      </c>
      <c r="BG1564" s="1" t="s">
        <v>3</v>
      </c>
      <c r="BH1564" s="1" t="s">
        <v>4</v>
      </c>
      <c r="BI1564" s="1" t="s">
        <v>5</v>
      </c>
      <c r="BJ1564" s="1" t="s">
        <v>6</v>
      </c>
      <c r="BK1564" s="1" t="s">
        <v>7</v>
      </c>
      <c r="BL1564" s="1" t="s">
        <v>8</v>
      </c>
      <c r="BM1564" s="1" t="s">
        <v>9</v>
      </c>
      <c r="BN1564" s="1" t="s">
        <v>10</v>
      </c>
      <c r="BO1564" s="1" t="s">
        <v>11</v>
      </c>
      <c r="BP1564" s="1" t="s">
        <v>12</v>
      </c>
      <c r="BQ1564" s="118"/>
      <c r="BR1564" s="8" t="s">
        <v>13</v>
      </c>
      <c r="BS1564" s="32" t="e">
        <f>BE1564*$X1564</f>
        <v>#VALUE!</v>
      </c>
      <c r="BT1564" s="32" t="e">
        <f>BO1564*$Y1564</f>
        <v>#VALUE!</v>
      </c>
      <c r="BU1564" s="31" t="e">
        <f t="shared" ref="BU1564:BU1590" si="790">BD1564-BR1565</f>
        <v>#VALUE!</v>
      </c>
      <c r="BV1564" s="31" t="e">
        <f t="shared" ref="BV1564:BV1590" si="791">BE1564-BS1564</f>
        <v>#VALUE!</v>
      </c>
      <c r="BW1564" s="36" t="e">
        <f t="shared" ref="BW1564:BW1590" si="792">BO1564-BT1564</f>
        <v>#VALUE!</v>
      </c>
    </row>
    <row r="1565" spans="1:75" ht="15" customHeight="1">
      <c r="A1565" s="56">
        <v>7.9148768830540268</v>
      </c>
      <c r="B1565" s="5">
        <v>1911</v>
      </c>
      <c r="C1565">
        <v>9.5340000000000008E-2</v>
      </c>
      <c r="D1565" s="78">
        <f t="shared" ref="D1565:P1574" si="793">$C1565*D$1587/$Q$1587</f>
        <v>0</v>
      </c>
      <c r="E1565" s="78">
        <f t="shared" si="793"/>
        <v>0</v>
      </c>
      <c r="F1565" s="78">
        <f t="shared" si="793"/>
        <v>0</v>
      </c>
      <c r="G1565" s="78">
        <f t="shared" si="793"/>
        <v>0</v>
      </c>
      <c r="H1565" s="78">
        <f t="shared" si="793"/>
        <v>3.578732299393123E-3</v>
      </c>
      <c r="I1565" s="78">
        <f t="shared" si="793"/>
        <v>1.5750708024275118E-3</v>
      </c>
      <c r="J1565" s="78">
        <f t="shared" si="793"/>
        <v>0</v>
      </c>
      <c r="K1565" s="78">
        <f t="shared" si="793"/>
        <v>1.5000674308833449E-4</v>
      </c>
      <c r="L1565" s="78">
        <f t="shared" si="793"/>
        <v>6.9645987862441007E-4</v>
      </c>
      <c r="M1565" s="78">
        <f t="shared" si="793"/>
        <v>5.8127612946729613E-2</v>
      </c>
      <c r="N1565" s="78">
        <f t="shared" si="793"/>
        <v>1.1850532703978425E-2</v>
      </c>
      <c r="O1565" s="78">
        <f t="shared" si="793"/>
        <v>9.9325893459204333E-3</v>
      </c>
      <c r="P1565" s="78">
        <f t="shared" si="793"/>
        <v>9.4289952798381673E-3</v>
      </c>
      <c r="Q1565" s="94">
        <f t="shared" ref="Q1565:Q1585" si="794">SUM(D1565:P1565)</f>
        <v>9.5340000000000022E-2</v>
      </c>
      <c r="R1565" s="33">
        <f t="shared" ref="R1565:R1591" si="795">SUM(E1565:J1565)+S1565+T1565</f>
        <v>1.3843839982163687E-2</v>
      </c>
      <c r="S1565" s="32">
        <f t="shared" ref="S1565:S1591" si="796">D1565*$X1565</f>
        <v>0</v>
      </c>
      <c r="T1565" s="32">
        <f t="shared" ref="T1565:T1591" si="797">N1565*$Y1565</f>
        <v>8.6900368803430519E-3</v>
      </c>
      <c r="U1565" s="31">
        <f t="shared" ref="U1565:U1591" si="798">C1565-R1565</f>
        <v>8.1496160017836328E-2</v>
      </c>
      <c r="V1565" s="31">
        <f t="shared" ref="V1565:V1591" si="799">D1565-S1565</f>
        <v>0</v>
      </c>
      <c r="W1565" s="36">
        <f t="shared" ref="W1565:W1591" si="800">N1565-T1565</f>
        <v>3.1604958236353727E-3</v>
      </c>
      <c r="X1565" s="34">
        <v>0.90314241051745558</v>
      </c>
      <c r="Y1565" s="34">
        <v>0.7333034807309261</v>
      </c>
      <c r="Z1565" s="38">
        <v>0.55587714915230824</v>
      </c>
      <c r="AB1565" s="5">
        <v>1911</v>
      </c>
      <c r="AR1565" s="33">
        <f>SUM(AE1565:AJ1565)+AS1565+AT1565</f>
        <v>0</v>
      </c>
      <c r="AS1565" s="32">
        <f>AD1565*$X1565</f>
        <v>0</v>
      </c>
      <c r="AT1565" s="32">
        <f>AN1565*$Y1565</f>
        <v>0</v>
      </c>
      <c r="AU1565" s="31">
        <f>AC1565-AR1565</f>
        <v>0</v>
      </c>
      <c r="AV1565" s="31">
        <f>AD1565-AS1565</f>
        <v>0</v>
      </c>
      <c r="AW1565" s="36">
        <f>AN1565-AT1565</f>
        <v>0</v>
      </c>
      <c r="AX1565" s="34">
        <v>0.90314241051745558</v>
      </c>
      <c r="AY1565" s="34">
        <v>0.7333034807309261</v>
      </c>
      <c r="BB1565" s="5">
        <v>1911</v>
      </c>
      <c r="BR1565" s="33" t="e">
        <f t="shared" ref="BR1565:BR1591" si="801">SUM(BF1564:BK1564)+BS1564+BT1564</f>
        <v>#VALUE!</v>
      </c>
      <c r="BS1565" s="32">
        <f t="shared" ref="BS1565:BS1590" si="802">BE1565*$X1565</f>
        <v>0</v>
      </c>
      <c r="BT1565" s="32">
        <f t="shared" ref="BT1565:BT1590" si="803">BO1565*$Y1565</f>
        <v>0</v>
      </c>
      <c r="BU1565" s="31">
        <f t="shared" si="790"/>
        <v>0</v>
      </c>
      <c r="BV1565" s="31">
        <f t="shared" si="791"/>
        <v>0</v>
      </c>
      <c r="BW1565" s="36">
        <f t="shared" si="792"/>
        <v>0</v>
      </c>
    </row>
    <row r="1566" spans="1:75" ht="15" customHeight="1">
      <c r="A1566" s="56">
        <v>12.592211668380827</v>
      </c>
      <c r="B1566" s="6">
        <v>1912</v>
      </c>
      <c r="C1566">
        <v>0.53994000000000009</v>
      </c>
      <c r="D1566" s="78">
        <f t="shared" si="793"/>
        <v>0</v>
      </c>
      <c r="E1566" s="78">
        <f t="shared" si="793"/>
        <v>0</v>
      </c>
      <c r="F1566" s="78">
        <f t="shared" si="793"/>
        <v>0</v>
      </c>
      <c r="G1566" s="78">
        <f t="shared" si="793"/>
        <v>0</v>
      </c>
      <c r="H1566" s="78">
        <f t="shared" si="793"/>
        <v>2.0267471341874586E-2</v>
      </c>
      <c r="I1566" s="78">
        <f t="shared" si="793"/>
        <v>8.920114632501688E-3</v>
      </c>
      <c r="J1566" s="78">
        <f t="shared" si="793"/>
        <v>0</v>
      </c>
      <c r="K1566" s="78">
        <f t="shared" si="793"/>
        <v>8.4953472690492264E-4</v>
      </c>
      <c r="L1566" s="78">
        <f t="shared" si="793"/>
        <v>3.9442683749157121E-3</v>
      </c>
      <c r="M1566" s="78">
        <f t="shared" si="793"/>
        <v>0.32919470667565748</v>
      </c>
      <c r="N1566" s="78">
        <f t="shared" si="793"/>
        <v>6.7113243425488897E-2</v>
      </c>
      <c r="O1566" s="78">
        <f t="shared" si="793"/>
        <v>5.6251335131490235E-2</v>
      </c>
      <c r="P1566" s="78">
        <f t="shared" si="793"/>
        <v>5.3399325691166566E-2</v>
      </c>
      <c r="Q1566" s="94">
        <f t="shared" si="794"/>
        <v>0.53994000000000009</v>
      </c>
      <c r="R1566" s="33">
        <f t="shared" si="795"/>
        <v>7.8401960981429236E-2</v>
      </c>
      <c r="S1566" s="32">
        <f t="shared" si="796"/>
        <v>0</v>
      </c>
      <c r="T1566" s="32">
        <f t="shared" si="797"/>
        <v>4.9214375007052953E-2</v>
      </c>
      <c r="U1566" s="31">
        <f t="shared" si="798"/>
        <v>0.46153803901857082</v>
      </c>
      <c r="V1566" s="31">
        <f t="shared" si="799"/>
        <v>0</v>
      </c>
      <c r="W1566" s="36">
        <f t="shared" si="800"/>
        <v>1.7898868418435944E-2</v>
      </c>
      <c r="X1566" s="34">
        <v>0.90314241051745558</v>
      </c>
      <c r="Y1566" s="34">
        <v>0.7333034807309261</v>
      </c>
      <c r="Z1566" s="38">
        <v>0.63442790535518445</v>
      </c>
      <c r="AB1566" s="6">
        <v>1912</v>
      </c>
      <c r="AR1566" s="33">
        <f t="shared" ref="AR1566:AR1594" si="804">SUM(AE1566:AJ1566)+AS1566+AT1566</f>
        <v>0</v>
      </c>
      <c r="AS1566" s="32">
        <f t="shared" ref="AS1566:AS1594" si="805">AD1566*$X1566</f>
        <v>0</v>
      </c>
      <c r="AT1566" s="32">
        <f t="shared" ref="AT1566:AT1594" si="806">AN1566*$Y1566</f>
        <v>0</v>
      </c>
      <c r="AU1566" s="31">
        <f t="shared" ref="AU1566:AU1594" si="807">AC1566-AR1566</f>
        <v>0</v>
      </c>
      <c r="AV1566" s="31">
        <f t="shared" ref="AV1566:AV1594" si="808">AD1566-AS1566</f>
        <v>0</v>
      </c>
      <c r="AW1566" s="36">
        <f t="shared" ref="AW1566:AW1594" si="809">AN1566-AT1566</f>
        <v>0</v>
      </c>
      <c r="AX1566" s="34">
        <v>0.90525584068325349</v>
      </c>
      <c r="AY1566" s="34">
        <v>0.7333034807309261</v>
      </c>
      <c r="BB1566" s="6">
        <v>1912</v>
      </c>
      <c r="BR1566" s="33">
        <f t="shared" si="801"/>
        <v>0</v>
      </c>
      <c r="BS1566" s="32">
        <f t="shared" si="802"/>
        <v>0</v>
      </c>
      <c r="BT1566" s="32">
        <f t="shared" si="803"/>
        <v>0</v>
      </c>
      <c r="BU1566" s="31">
        <f t="shared" si="790"/>
        <v>0</v>
      </c>
      <c r="BV1566" s="31">
        <f t="shared" si="791"/>
        <v>0</v>
      </c>
      <c r="BW1566" s="36">
        <f t="shared" si="792"/>
        <v>0</v>
      </c>
    </row>
    <row r="1567" spans="1:75" ht="15" customHeight="1">
      <c r="A1567" s="56">
        <v>19.430395063222218</v>
      </c>
      <c r="B1567" s="6">
        <v>1913</v>
      </c>
      <c r="C1567">
        <v>0.11097</v>
      </c>
      <c r="D1567" s="78">
        <f t="shared" si="793"/>
        <v>0</v>
      </c>
      <c r="E1567" s="78">
        <f t="shared" si="793"/>
        <v>0</v>
      </c>
      <c r="F1567" s="78">
        <f t="shared" si="793"/>
        <v>0</v>
      </c>
      <c r="G1567" s="78">
        <f t="shared" si="793"/>
        <v>0</v>
      </c>
      <c r="H1567" s="78">
        <f t="shared" si="793"/>
        <v>4.1654281861092388E-3</v>
      </c>
      <c r="I1567" s="78">
        <f t="shared" si="793"/>
        <v>1.8332872555630478E-3</v>
      </c>
      <c r="J1567" s="78">
        <f t="shared" si="793"/>
        <v>0</v>
      </c>
      <c r="K1567" s="78">
        <f t="shared" si="793"/>
        <v>1.7459878624409979E-4</v>
      </c>
      <c r="L1567" s="78">
        <f t="shared" si="793"/>
        <v>8.1063722184760627E-4</v>
      </c>
      <c r="M1567" s="78">
        <f t="shared" si="793"/>
        <v>6.7657029669588684E-2</v>
      </c>
      <c r="N1567" s="78">
        <f t="shared" si="793"/>
        <v>1.3793304113283885E-2</v>
      </c>
      <c r="O1567" s="78">
        <f t="shared" si="793"/>
        <v>1.1560933917734323E-2</v>
      </c>
      <c r="P1567" s="78">
        <f t="shared" si="793"/>
        <v>1.0974780849629129E-2</v>
      </c>
      <c r="Q1567" s="94">
        <f t="shared" si="794"/>
        <v>0.11097000000000003</v>
      </c>
      <c r="R1567" s="33">
        <f t="shared" si="795"/>
        <v>1.6113393358723558E-2</v>
      </c>
      <c r="S1567" s="32">
        <f t="shared" si="796"/>
        <v>0</v>
      </c>
      <c r="T1567" s="32">
        <f t="shared" si="797"/>
        <v>1.0114677917051272E-2</v>
      </c>
      <c r="U1567" s="31">
        <f t="shared" si="798"/>
        <v>9.4856606641276445E-2</v>
      </c>
      <c r="V1567" s="31">
        <f t="shared" si="799"/>
        <v>0</v>
      </c>
      <c r="W1567" s="36">
        <f t="shared" si="800"/>
        <v>3.6786261962326126E-3</v>
      </c>
      <c r="X1567" s="34">
        <v>0.90314241051745558</v>
      </c>
      <c r="Y1567" s="34">
        <v>0.7333034807309261</v>
      </c>
      <c r="Z1567" s="38">
        <v>0.63773837527238131</v>
      </c>
      <c r="AB1567" s="6">
        <v>1913</v>
      </c>
      <c r="AR1567" s="33">
        <f t="shared" si="804"/>
        <v>0</v>
      </c>
      <c r="AS1567" s="32">
        <f t="shared" si="805"/>
        <v>0</v>
      </c>
      <c r="AT1567" s="32">
        <f t="shared" si="806"/>
        <v>0</v>
      </c>
      <c r="AU1567" s="31">
        <f t="shared" si="807"/>
        <v>0</v>
      </c>
      <c r="AV1567" s="31">
        <f t="shared" si="808"/>
        <v>0</v>
      </c>
      <c r="AW1567" s="36">
        <f t="shared" si="809"/>
        <v>0</v>
      </c>
      <c r="AX1567" s="34">
        <v>0.90295812946435794</v>
      </c>
      <c r="AY1567" s="34">
        <v>0.7333034807309261</v>
      </c>
      <c r="BB1567" s="6">
        <v>1913</v>
      </c>
      <c r="BR1567" s="33">
        <f t="shared" si="801"/>
        <v>0</v>
      </c>
      <c r="BS1567" s="32">
        <f t="shared" si="802"/>
        <v>0</v>
      </c>
      <c r="BT1567" s="32">
        <f t="shared" si="803"/>
        <v>0</v>
      </c>
      <c r="BU1567" s="31">
        <f t="shared" si="790"/>
        <v>0</v>
      </c>
      <c r="BV1567" s="31">
        <f t="shared" si="791"/>
        <v>0</v>
      </c>
      <c r="BW1567" s="36">
        <f t="shared" si="792"/>
        <v>0</v>
      </c>
    </row>
    <row r="1568" spans="1:75" ht="15" customHeight="1">
      <c r="A1568" s="56">
        <v>20.224756488595801</v>
      </c>
      <c r="B1568" s="6">
        <v>1914</v>
      </c>
      <c r="C1568">
        <v>0.13344</v>
      </c>
      <c r="D1568" s="78">
        <f t="shared" si="793"/>
        <v>0</v>
      </c>
      <c r="E1568" s="78">
        <f t="shared" si="793"/>
        <v>0</v>
      </c>
      <c r="F1568" s="78">
        <f t="shared" si="793"/>
        <v>0</v>
      </c>
      <c r="G1568" s="78">
        <f t="shared" si="793"/>
        <v>0</v>
      </c>
      <c r="H1568" s="78">
        <f t="shared" si="793"/>
        <v>5.0088739042481465E-3</v>
      </c>
      <c r="I1568" s="78">
        <f t="shared" si="793"/>
        <v>2.2045043830074174E-3</v>
      </c>
      <c r="J1568" s="78">
        <f t="shared" si="793"/>
        <v>0</v>
      </c>
      <c r="K1568" s="78">
        <f t="shared" si="793"/>
        <v>2.0995279838165881E-4</v>
      </c>
      <c r="L1568" s="78">
        <f t="shared" si="793"/>
        <v>9.7478084962913014E-4</v>
      </c>
      <c r="M1568" s="78">
        <f t="shared" si="793"/>
        <v>8.1356709372892785E-2</v>
      </c>
      <c r="N1568" s="78">
        <f t="shared" si="793"/>
        <v>1.6586271072151049E-2</v>
      </c>
      <c r="O1568" s="78">
        <f t="shared" si="793"/>
        <v>1.3901874578556982E-2</v>
      </c>
      <c r="P1568" s="78">
        <f t="shared" si="793"/>
        <v>1.3197033041132841E-2</v>
      </c>
      <c r="Q1568" s="94">
        <f t="shared" si="794"/>
        <v>0.13344</v>
      </c>
      <c r="R1568" s="33">
        <f t="shared" si="795"/>
        <v>1.9376148596810597E-2</v>
      </c>
      <c r="S1568" s="32">
        <f t="shared" si="796"/>
        <v>0</v>
      </c>
      <c r="T1568" s="32">
        <f t="shared" si="797"/>
        <v>1.2162770309555034E-2</v>
      </c>
      <c r="U1568" s="31">
        <f t="shared" si="798"/>
        <v>0.11406385140318941</v>
      </c>
      <c r="V1568" s="31">
        <f t="shared" si="799"/>
        <v>0</v>
      </c>
      <c r="W1568" s="36">
        <f t="shared" si="800"/>
        <v>4.4235007625960145E-3</v>
      </c>
      <c r="X1568" s="34">
        <v>0.90314241051745558</v>
      </c>
      <c r="Y1568" s="34">
        <v>0.7333034807309261</v>
      </c>
      <c r="Z1568" s="38">
        <v>0.65430042055617232</v>
      </c>
      <c r="AB1568" s="6">
        <v>1914</v>
      </c>
      <c r="AR1568" s="33">
        <f t="shared" si="804"/>
        <v>0</v>
      </c>
      <c r="AS1568" s="32">
        <f t="shared" si="805"/>
        <v>0</v>
      </c>
      <c r="AT1568" s="32">
        <f t="shared" si="806"/>
        <v>0</v>
      </c>
      <c r="AU1568" s="31">
        <f t="shared" si="807"/>
        <v>0</v>
      </c>
      <c r="AV1568" s="31">
        <f t="shared" si="808"/>
        <v>0</v>
      </c>
      <c r="AW1568" s="36">
        <f t="shared" si="809"/>
        <v>0</v>
      </c>
      <c r="AX1568" s="34">
        <v>0.90673996281518188</v>
      </c>
      <c r="AY1568" s="34">
        <v>0.7333034807309261</v>
      </c>
      <c r="BB1568" s="6">
        <v>1914</v>
      </c>
      <c r="BR1568" s="33">
        <f t="shared" si="801"/>
        <v>0</v>
      </c>
      <c r="BS1568" s="32">
        <f t="shared" si="802"/>
        <v>0</v>
      </c>
      <c r="BT1568" s="32">
        <f t="shared" si="803"/>
        <v>0</v>
      </c>
      <c r="BU1568" s="31">
        <f t="shared" si="790"/>
        <v>0</v>
      </c>
      <c r="BV1568" s="31">
        <f t="shared" si="791"/>
        <v>0</v>
      </c>
      <c r="BW1568" s="36">
        <f t="shared" si="792"/>
        <v>0</v>
      </c>
    </row>
    <row r="1569" spans="1:75" ht="15" customHeight="1">
      <c r="A1569" s="56">
        <v>29.301933974630451</v>
      </c>
      <c r="B1569" s="6">
        <v>1915</v>
      </c>
      <c r="C1569">
        <v>0.18139</v>
      </c>
      <c r="D1569" s="78">
        <f t="shared" si="793"/>
        <v>0</v>
      </c>
      <c r="E1569" s="78">
        <f t="shared" si="793"/>
        <v>0</v>
      </c>
      <c r="F1569" s="78">
        <f t="shared" si="793"/>
        <v>0</v>
      </c>
      <c r="G1569" s="78">
        <f t="shared" si="793"/>
        <v>0</v>
      </c>
      <c r="H1569" s="78">
        <f t="shared" si="793"/>
        <v>6.8087502809620146E-3</v>
      </c>
      <c r="I1569" s="78">
        <f t="shared" si="793"/>
        <v>2.9966655428186107E-3</v>
      </c>
      <c r="J1569" s="78">
        <f t="shared" si="793"/>
        <v>0</v>
      </c>
      <c r="K1569" s="78">
        <f t="shared" si="793"/>
        <v>2.8539671836367724E-4</v>
      </c>
      <c r="L1569" s="78">
        <f t="shared" si="793"/>
        <v>1.3250561924027871E-3</v>
      </c>
      <c r="M1569" s="78">
        <f t="shared" si="793"/>
        <v>0.11059122836592492</v>
      </c>
      <c r="N1569" s="78">
        <f t="shared" si="793"/>
        <v>2.2546340750730504E-2</v>
      </c>
      <c r="O1569" s="78">
        <f t="shared" si="793"/>
        <v>1.889733985165206E-2</v>
      </c>
      <c r="P1569" s="78">
        <f t="shared" si="793"/>
        <v>1.7939222297145424E-2</v>
      </c>
      <c r="Q1569" s="94">
        <f t="shared" si="794"/>
        <v>0.18139</v>
      </c>
      <c r="R1569" s="33">
        <f t="shared" si="795"/>
        <v>2.6338725974036824E-2</v>
      </c>
      <c r="S1569" s="32">
        <f t="shared" si="796"/>
        <v>0</v>
      </c>
      <c r="T1569" s="32">
        <f t="shared" si="797"/>
        <v>1.6533310150256199E-2</v>
      </c>
      <c r="U1569" s="31">
        <f t="shared" si="798"/>
        <v>0.15505127402596316</v>
      </c>
      <c r="V1569" s="31">
        <f t="shared" si="799"/>
        <v>0</v>
      </c>
      <c r="W1569" s="36">
        <f t="shared" si="800"/>
        <v>6.0130306004743048E-3</v>
      </c>
      <c r="X1569" s="34">
        <v>0.90314241051745558</v>
      </c>
      <c r="Y1569" s="34">
        <v>0.7333034807309261</v>
      </c>
      <c r="Z1569" s="38">
        <v>0.55111112802632034</v>
      </c>
      <c r="AB1569" s="6">
        <v>1915</v>
      </c>
      <c r="AR1569" s="33">
        <f t="shared" si="804"/>
        <v>0</v>
      </c>
      <c r="AS1569" s="32">
        <f t="shared" si="805"/>
        <v>0</v>
      </c>
      <c r="AT1569" s="32">
        <f t="shared" si="806"/>
        <v>0</v>
      </c>
      <c r="AU1569" s="31">
        <f t="shared" si="807"/>
        <v>0</v>
      </c>
      <c r="AV1569" s="31">
        <f t="shared" si="808"/>
        <v>0</v>
      </c>
      <c r="AW1569" s="36">
        <f t="shared" si="809"/>
        <v>0</v>
      </c>
      <c r="AX1569" s="34">
        <v>0.90674808016290898</v>
      </c>
      <c r="AY1569" s="34">
        <v>0.7333034807309261</v>
      </c>
      <c r="BB1569" s="6">
        <v>1915</v>
      </c>
      <c r="BR1569" s="33">
        <f t="shared" si="801"/>
        <v>0</v>
      </c>
      <c r="BS1569" s="32">
        <f t="shared" si="802"/>
        <v>0</v>
      </c>
      <c r="BT1569" s="32">
        <f t="shared" si="803"/>
        <v>0</v>
      </c>
      <c r="BU1569" s="31">
        <f t="shared" si="790"/>
        <v>0</v>
      </c>
      <c r="BV1569" s="31">
        <f t="shared" si="791"/>
        <v>0</v>
      </c>
      <c r="BW1569" s="36">
        <f t="shared" si="792"/>
        <v>0</v>
      </c>
    </row>
    <row r="1570" spans="1:75" ht="15" customHeight="1">
      <c r="A1570" s="56">
        <v>30.150745154980136</v>
      </c>
      <c r="B1570" s="6">
        <v>1916</v>
      </c>
      <c r="C1570">
        <v>0.22431999999999999</v>
      </c>
      <c r="D1570" s="78">
        <f t="shared" si="793"/>
        <v>0</v>
      </c>
      <c r="E1570" s="78">
        <f t="shared" si="793"/>
        <v>0</v>
      </c>
      <c r="F1570" s="78">
        <f t="shared" si="793"/>
        <v>0</v>
      </c>
      <c r="G1570" s="78">
        <f t="shared" si="793"/>
        <v>0</v>
      </c>
      <c r="H1570" s="78">
        <f t="shared" si="793"/>
        <v>8.4201933018655875E-3</v>
      </c>
      <c r="I1570" s="78">
        <f t="shared" si="793"/>
        <v>3.7058934592043152E-3</v>
      </c>
      <c r="J1570" s="78">
        <f t="shared" si="793"/>
        <v>0</v>
      </c>
      <c r="K1570" s="78">
        <f t="shared" si="793"/>
        <v>3.5294223420993478E-4</v>
      </c>
      <c r="L1570" s="78">
        <f t="shared" si="793"/>
        <v>1.6386603731175545E-3</v>
      </c>
      <c r="M1570" s="78">
        <f t="shared" si="793"/>
        <v>0.13676511575634975</v>
      </c>
      <c r="N1570" s="78">
        <f t="shared" si="793"/>
        <v>2.7882436502584852E-2</v>
      </c>
      <c r="O1570" s="78">
        <f t="shared" si="793"/>
        <v>2.3369817936614971E-2</v>
      </c>
      <c r="P1570" s="78">
        <f t="shared" si="793"/>
        <v>2.2184940436053045E-2</v>
      </c>
      <c r="Q1570" s="94">
        <f t="shared" si="794"/>
        <v>0.22431999999999999</v>
      </c>
      <c r="R1570" s="33">
        <f t="shared" si="795"/>
        <v>3.25723744996744E-2</v>
      </c>
      <c r="S1570" s="32">
        <f t="shared" si="796"/>
        <v>0</v>
      </c>
      <c r="T1570" s="32">
        <f t="shared" si="797"/>
        <v>2.0446287738604501E-2</v>
      </c>
      <c r="U1570" s="31">
        <f t="shared" si="798"/>
        <v>0.19174762550032559</v>
      </c>
      <c r="V1570" s="31">
        <f t="shared" si="799"/>
        <v>0</v>
      </c>
      <c r="W1570" s="36">
        <f t="shared" si="800"/>
        <v>7.4361487639803513E-3</v>
      </c>
      <c r="X1570" s="34">
        <v>0.90314241051745558</v>
      </c>
      <c r="Y1570" s="34">
        <v>0.7333034807309261</v>
      </c>
      <c r="Z1570" s="38">
        <v>0.53595561664066571</v>
      </c>
      <c r="AB1570" s="6">
        <v>1916</v>
      </c>
      <c r="AR1570" s="33">
        <f t="shared" si="804"/>
        <v>0</v>
      </c>
      <c r="AS1570" s="32">
        <f t="shared" si="805"/>
        <v>0</v>
      </c>
      <c r="AT1570" s="32">
        <f t="shared" si="806"/>
        <v>0</v>
      </c>
      <c r="AU1570" s="31">
        <f t="shared" si="807"/>
        <v>0</v>
      </c>
      <c r="AV1570" s="31">
        <f t="shared" si="808"/>
        <v>0</v>
      </c>
      <c r="AW1570" s="36">
        <f t="shared" si="809"/>
        <v>0</v>
      </c>
      <c r="AX1570" s="34">
        <v>0.90636132884829712</v>
      </c>
      <c r="AY1570" s="34">
        <v>0.7333034807309261</v>
      </c>
      <c r="BB1570" s="6">
        <v>1916</v>
      </c>
      <c r="BR1570" s="33">
        <f t="shared" si="801"/>
        <v>0</v>
      </c>
      <c r="BS1570" s="32">
        <f t="shared" si="802"/>
        <v>0</v>
      </c>
      <c r="BT1570" s="32">
        <f t="shared" si="803"/>
        <v>0</v>
      </c>
      <c r="BU1570" s="31">
        <f t="shared" si="790"/>
        <v>0</v>
      </c>
      <c r="BV1570" s="31">
        <f t="shared" si="791"/>
        <v>0</v>
      </c>
      <c r="BW1570" s="36">
        <f t="shared" si="792"/>
        <v>0</v>
      </c>
    </row>
    <row r="1571" spans="1:75" ht="15" customHeight="1">
      <c r="A1571" s="56">
        <v>36.720713090124434</v>
      </c>
      <c r="B1571" s="6">
        <v>1917</v>
      </c>
      <c r="C1571">
        <v>0.37886000000000003</v>
      </c>
      <c r="D1571" s="78">
        <f t="shared" si="793"/>
        <v>0</v>
      </c>
      <c r="E1571" s="78">
        <f t="shared" si="793"/>
        <v>0</v>
      </c>
      <c r="F1571" s="78">
        <f t="shared" si="793"/>
        <v>0</v>
      </c>
      <c r="G1571" s="78">
        <f t="shared" si="793"/>
        <v>0</v>
      </c>
      <c r="H1571" s="78">
        <f t="shared" si="793"/>
        <v>1.4221087884917962E-2</v>
      </c>
      <c r="I1571" s="78">
        <f t="shared" si="793"/>
        <v>6.258981793661497E-3</v>
      </c>
      <c r="J1571" s="78">
        <f t="shared" si="793"/>
        <v>0</v>
      </c>
      <c r="K1571" s="78">
        <f t="shared" si="793"/>
        <v>5.9609350415823785E-4</v>
      </c>
      <c r="L1571" s="78">
        <f t="shared" si="793"/>
        <v>2.767576983591819E-3</v>
      </c>
      <c r="M1571" s="78">
        <f t="shared" si="793"/>
        <v>0.2309862328613172</v>
      </c>
      <c r="N1571" s="78">
        <f t="shared" si="793"/>
        <v>4.7091386828500795E-2</v>
      </c>
      <c r="O1571" s="78">
        <f t="shared" si="793"/>
        <v>3.9469905596763326E-2</v>
      </c>
      <c r="P1571" s="78">
        <f t="shared" si="793"/>
        <v>3.7468734547089239E-2</v>
      </c>
      <c r="Q1571" s="94">
        <f t="shared" si="794"/>
        <v>0.37886000000000009</v>
      </c>
      <c r="R1571" s="33">
        <f t="shared" si="795"/>
        <v>5.501234755236558E-2</v>
      </c>
      <c r="S1571" s="32">
        <f t="shared" si="796"/>
        <v>0</v>
      </c>
      <c r="T1571" s="32">
        <f t="shared" si="797"/>
        <v>3.453227787378612E-2</v>
      </c>
      <c r="U1571" s="31">
        <f t="shared" si="798"/>
        <v>0.32384765244763447</v>
      </c>
      <c r="V1571" s="31">
        <f t="shared" si="799"/>
        <v>0</v>
      </c>
      <c r="W1571" s="36">
        <f t="shared" si="800"/>
        <v>1.2559108954714675E-2</v>
      </c>
      <c r="X1571" s="46">
        <v>0.90314241051745558</v>
      </c>
      <c r="Y1571">
        <v>0.7333034807309261</v>
      </c>
      <c r="Z1571" s="38">
        <v>0.68456393979820251</v>
      </c>
      <c r="AB1571" s="6">
        <v>1917</v>
      </c>
      <c r="AR1571" s="33">
        <f t="shared" si="804"/>
        <v>0</v>
      </c>
      <c r="AS1571" s="32">
        <f t="shared" si="805"/>
        <v>0</v>
      </c>
      <c r="AT1571" s="32">
        <f t="shared" si="806"/>
        <v>0</v>
      </c>
      <c r="AU1571" s="31">
        <f t="shared" si="807"/>
        <v>0</v>
      </c>
      <c r="AV1571" s="31">
        <f t="shared" si="808"/>
        <v>0</v>
      </c>
      <c r="AW1571" s="36">
        <f t="shared" si="809"/>
        <v>0</v>
      </c>
      <c r="AX1571">
        <v>0.90754013878098172</v>
      </c>
      <c r="AY1571">
        <v>0.7333034807309261</v>
      </c>
      <c r="BB1571" s="6">
        <v>1917</v>
      </c>
      <c r="BR1571" s="33">
        <f t="shared" si="801"/>
        <v>0</v>
      </c>
      <c r="BS1571" s="32">
        <f t="shared" si="802"/>
        <v>0</v>
      </c>
      <c r="BT1571" s="32">
        <f t="shared" si="803"/>
        <v>0</v>
      </c>
      <c r="BU1571" s="31">
        <f t="shared" si="790"/>
        <v>0</v>
      </c>
      <c r="BV1571" s="31">
        <f t="shared" si="791"/>
        <v>0</v>
      </c>
      <c r="BW1571" s="36">
        <f t="shared" si="792"/>
        <v>0</v>
      </c>
    </row>
    <row r="1572" spans="1:75" ht="15" customHeight="1">
      <c r="A1572" s="56">
        <v>42.547542702724499</v>
      </c>
      <c r="B1572" s="6">
        <v>1918</v>
      </c>
      <c r="C1572">
        <v>0.67683000000000004</v>
      </c>
      <c r="D1572" s="78">
        <f t="shared" si="793"/>
        <v>0</v>
      </c>
      <c r="E1572" s="78">
        <f t="shared" si="793"/>
        <v>0</v>
      </c>
      <c r="F1572" s="78">
        <f t="shared" si="793"/>
        <v>0</v>
      </c>
      <c r="G1572" s="78">
        <f t="shared" si="793"/>
        <v>0</v>
      </c>
      <c r="H1572" s="78">
        <f t="shared" si="793"/>
        <v>2.540584625758598E-2</v>
      </c>
      <c r="I1572" s="78">
        <f t="shared" si="793"/>
        <v>1.1181614969656101E-2</v>
      </c>
      <c r="J1572" s="78">
        <f t="shared" si="793"/>
        <v>0</v>
      </c>
      <c r="K1572" s="78">
        <f t="shared" si="793"/>
        <v>1.0649157113958195E-3</v>
      </c>
      <c r="L1572" s="78">
        <f t="shared" si="793"/>
        <v>4.9442515171948757E-3</v>
      </c>
      <c r="M1572" s="78">
        <f t="shared" si="793"/>
        <v>0.41265483816588</v>
      </c>
      <c r="N1572" s="78">
        <f t="shared" si="793"/>
        <v>8.4128341200269741E-2</v>
      </c>
      <c r="O1572" s="78">
        <f t="shared" si="793"/>
        <v>7.0512633175994613E-2</v>
      </c>
      <c r="P1572" s="78">
        <f t="shared" si="793"/>
        <v>6.6937559002022945E-2</v>
      </c>
      <c r="Q1572" s="94">
        <f t="shared" si="794"/>
        <v>0.67683000000000004</v>
      </c>
      <c r="R1572" s="33">
        <f t="shared" si="795"/>
        <v>9.8198428158687484E-2</v>
      </c>
      <c r="S1572" s="32">
        <f t="shared" si="796"/>
        <v>0</v>
      </c>
      <c r="T1572" s="32">
        <f t="shared" si="797"/>
        <v>6.1610966931445396E-2</v>
      </c>
      <c r="U1572" s="31">
        <f t="shared" si="798"/>
        <v>0.57863157184131253</v>
      </c>
      <c r="V1572" s="31">
        <f t="shared" si="799"/>
        <v>0</v>
      </c>
      <c r="W1572" s="36">
        <f t="shared" si="800"/>
        <v>2.2517374268824344E-2</v>
      </c>
      <c r="X1572" s="46">
        <v>0.90525584068325349</v>
      </c>
      <c r="Y1572">
        <v>0.7323449630936959</v>
      </c>
      <c r="Z1572" s="38">
        <v>1.1049866863756583</v>
      </c>
      <c r="AB1572" s="6">
        <v>1918</v>
      </c>
      <c r="AR1572" s="33">
        <f t="shared" si="804"/>
        <v>0</v>
      </c>
      <c r="AS1572" s="32">
        <f t="shared" si="805"/>
        <v>0</v>
      </c>
      <c r="AT1572" s="32">
        <f t="shared" si="806"/>
        <v>0</v>
      </c>
      <c r="AU1572" s="31">
        <f t="shared" si="807"/>
        <v>0</v>
      </c>
      <c r="AV1572" s="31">
        <f t="shared" si="808"/>
        <v>0</v>
      </c>
      <c r="AW1572" s="36">
        <f t="shared" si="809"/>
        <v>0</v>
      </c>
      <c r="AX1572">
        <v>0.9076494407492548</v>
      </c>
      <c r="AY1572">
        <v>0.7323449630936959</v>
      </c>
      <c r="BB1572" s="6">
        <v>1918</v>
      </c>
      <c r="BR1572" s="33">
        <f t="shared" si="801"/>
        <v>0</v>
      </c>
      <c r="BS1572" s="32">
        <f t="shared" si="802"/>
        <v>0</v>
      </c>
      <c r="BT1572" s="32">
        <f t="shared" si="803"/>
        <v>0</v>
      </c>
      <c r="BU1572" s="31">
        <f t="shared" si="790"/>
        <v>0</v>
      </c>
      <c r="BV1572" s="31">
        <f t="shared" si="791"/>
        <v>0</v>
      </c>
      <c r="BW1572" s="36">
        <f t="shared" si="792"/>
        <v>0</v>
      </c>
    </row>
    <row r="1573" spans="1:75" ht="15" customHeight="1">
      <c r="A1573" s="56">
        <v>59.815374997479189</v>
      </c>
      <c r="B1573" s="6">
        <v>1919</v>
      </c>
      <c r="C1573">
        <v>0.41005000000000003</v>
      </c>
      <c r="D1573" s="78">
        <f t="shared" si="793"/>
        <v>0</v>
      </c>
      <c r="E1573" s="78">
        <f t="shared" si="793"/>
        <v>0</v>
      </c>
      <c r="F1573" s="78">
        <f t="shared" si="793"/>
        <v>0</v>
      </c>
      <c r="G1573" s="78">
        <f t="shared" si="793"/>
        <v>0</v>
      </c>
      <c r="H1573" s="78">
        <f t="shared" si="793"/>
        <v>1.5391852101595866E-2</v>
      </c>
      <c r="I1573" s="78">
        <f t="shared" si="793"/>
        <v>6.7742582602832099E-3</v>
      </c>
      <c r="J1573" s="78">
        <f t="shared" si="793"/>
        <v>0</v>
      </c>
      <c r="K1573" s="78">
        <f t="shared" si="793"/>
        <v>6.4516745336030577E-4</v>
      </c>
      <c r="L1573" s="78">
        <f t="shared" si="793"/>
        <v>2.9954203191728482E-3</v>
      </c>
      <c r="M1573" s="78">
        <f t="shared" si="793"/>
        <v>0.25000238817711845</v>
      </c>
      <c r="N1573" s="78">
        <f t="shared" si="793"/>
        <v>5.0968228815464159E-2</v>
      </c>
      <c r="O1573" s="78">
        <f t="shared" si="793"/>
        <v>4.2719302090357389E-2</v>
      </c>
      <c r="P1573" s="78">
        <f t="shared" si="793"/>
        <v>4.0553382782647786E-2</v>
      </c>
      <c r="Q1573" s="94">
        <f t="shared" si="794"/>
        <v>0.41005000000000003</v>
      </c>
      <c r="R1573" s="33">
        <f t="shared" si="795"/>
        <v>5.9819557299159415E-2</v>
      </c>
      <c r="S1573" s="32">
        <f t="shared" si="796"/>
        <v>0</v>
      </c>
      <c r="T1573" s="32">
        <f t="shared" si="797"/>
        <v>3.7653446937280337E-2</v>
      </c>
      <c r="U1573" s="31">
        <f t="shared" si="798"/>
        <v>0.35023044270084058</v>
      </c>
      <c r="V1573" s="31">
        <f t="shared" si="799"/>
        <v>0</v>
      </c>
      <c r="W1573" s="36">
        <f t="shared" si="800"/>
        <v>1.3314781878183822E-2</v>
      </c>
      <c r="X1573" s="46">
        <v>0.90295812946435794</v>
      </c>
      <c r="Y1573">
        <v>0.73876310423908598</v>
      </c>
      <c r="Z1573" s="38">
        <v>1.5447475388595528</v>
      </c>
      <c r="AB1573" s="6">
        <v>1919</v>
      </c>
      <c r="AR1573" s="33">
        <f t="shared" si="804"/>
        <v>0</v>
      </c>
      <c r="AS1573" s="32">
        <f t="shared" si="805"/>
        <v>0</v>
      </c>
      <c r="AT1573" s="32">
        <f t="shared" si="806"/>
        <v>0</v>
      </c>
      <c r="AU1573" s="31">
        <f t="shared" si="807"/>
        <v>0</v>
      </c>
      <c r="AV1573" s="31">
        <f t="shared" si="808"/>
        <v>0</v>
      </c>
      <c r="AW1573" s="36">
        <f t="shared" si="809"/>
        <v>0</v>
      </c>
      <c r="AX1573">
        <v>0.90848046995534171</v>
      </c>
      <c r="AY1573">
        <v>0.73876310423908598</v>
      </c>
      <c r="BB1573" s="6">
        <v>1919</v>
      </c>
      <c r="BR1573" s="33">
        <f t="shared" si="801"/>
        <v>0</v>
      </c>
      <c r="BS1573" s="32">
        <f t="shared" si="802"/>
        <v>0</v>
      </c>
      <c r="BT1573" s="32">
        <f t="shared" si="803"/>
        <v>0</v>
      </c>
      <c r="BU1573" s="31">
        <f t="shared" si="790"/>
        <v>0</v>
      </c>
      <c r="BV1573" s="31">
        <f t="shared" si="791"/>
        <v>0</v>
      </c>
      <c r="BW1573" s="36">
        <f t="shared" si="792"/>
        <v>0</v>
      </c>
    </row>
    <row r="1574" spans="1:75" ht="15" customHeight="1">
      <c r="A1574" s="56">
        <v>54.404077681650428</v>
      </c>
      <c r="B1574" s="6">
        <v>1920</v>
      </c>
      <c r="C1574">
        <v>0.74523000000000006</v>
      </c>
      <c r="D1574" s="78">
        <f t="shared" si="793"/>
        <v>0</v>
      </c>
      <c r="E1574" s="78">
        <f t="shared" si="793"/>
        <v>0</v>
      </c>
      <c r="F1574" s="78">
        <f t="shared" si="793"/>
        <v>0</v>
      </c>
      <c r="G1574" s="78">
        <f t="shared" si="793"/>
        <v>0</v>
      </c>
      <c r="H1574" s="78">
        <f t="shared" si="793"/>
        <v>2.7973344571813896E-2</v>
      </c>
      <c r="I1574" s="78">
        <f t="shared" si="793"/>
        <v>1.2311621712744436E-2</v>
      </c>
      <c r="J1574" s="78">
        <f t="shared" si="793"/>
        <v>0</v>
      </c>
      <c r="K1574" s="78">
        <f t="shared" si="793"/>
        <v>1.1725354012137562E-3</v>
      </c>
      <c r="L1574" s="78">
        <f t="shared" si="793"/>
        <v>5.4439143627781532E-3</v>
      </c>
      <c r="M1574" s="78">
        <f t="shared" si="793"/>
        <v>0.45435746797033044</v>
      </c>
      <c r="N1574" s="78">
        <f t="shared" si="793"/>
        <v>9.2630296695886724E-2</v>
      </c>
      <c r="O1574" s="78">
        <f t="shared" si="793"/>
        <v>7.763859406608227E-2</v>
      </c>
      <c r="P1574" s="78">
        <f t="shared" si="793"/>
        <v>7.3702225219150375E-2</v>
      </c>
      <c r="Q1574" s="94">
        <f t="shared" si="794"/>
        <v>0.74523000000000017</v>
      </c>
      <c r="R1574" s="33">
        <f t="shared" si="795"/>
        <v>0.10884087148082239</v>
      </c>
      <c r="S1574" s="32">
        <f t="shared" si="796"/>
        <v>0</v>
      </c>
      <c r="T1574" s="32">
        <f t="shared" si="797"/>
        <v>6.8555905196264061E-2</v>
      </c>
      <c r="U1574" s="31">
        <f t="shared" si="798"/>
        <v>0.63638912851917762</v>
      </c>
      <c r="V1574" s="31">
        <f t="shared" si="799"/>
        <v>0</v>
      </c>
      <c r="W1574" s="36">
        <f t="shared" si="800"/>
        <v>2.4074391499622663E-2</v>
      </c>
      <c r="X1574" s="46">
        <v>0.90673996281518188</v>
      </c>
      <c r="Y1574">
        <v>0.74010240322708909</v>
      </c>
      <c r="Z1574" s="38">
        <v>1.8801527439944632</v>
      </c>
      <c r="AB1574" s="6">
        <v>1920</v>
      </c>
      <c r="AR1574" s="33">
        <f t="shared" si="804"/>
        <v>0</v>
      </c>
      <c r="AS1574" s="32">
        <f t="shared" si="805"/>
        <v>0</v>
      </c>
      <c r="AT1574" s="32">
        <f t="shared" si="806"/>
        <v>0</v>
      </c>
      <c r="AU1574" s="31">
        <f t="shared" si="807"/>
        <v>0</v>
      </c>
      <c r="AV1574" s="31">
        <f t="shared" si="808"/>
        <v>0</v>
      </c>
      <c r="AW1574" s="36">
        <f t="shared" si="809"/>
        <v>0</v>
      </c>
      <c r="AX1574">
        <v>0.9084325089932902</v>
      </c>
      <c r="AY1574">
        <v>0.74010240322708909</v>
      </c>
      <c r="BB1574" s="6">
        <v>1920</v>
      </c>
      <c r="BR1574" s="33">
        <f t="shared" si="801"/>
        <v>0</v>
      </c>
      <c r="BS1574" s="32">
        <f t="shared" si="802"/>
        <v>0</v>
      </c>
      <c r="BT1574" s="32">
        <f t="shared" si="803"/>
        <v>0</v>
      </c>
      <c r="BU1574" s="31">
        <f t="shared" si="790"/>
        <v>0</v>
      </c>
      <c r="BV1574" s="31">
        <f t="shared" si="791"/>
        <v>0</v>
      </c>
      <c r="BW1574" s="36">
        <f t="shared" si="792"/>
        <v>0</v>
      </c>
    </row>
    <row r="1575" spans="1:75" ht="15" customHeight="1">
      <c r="A1575" s="56">
        <v>53.652066065702712</v>
      </c>
      <c r="B1575" s="6">
        <v>1921</v>
      </c>
      <c r="C1575">
        <v>1.4196300000000002</v>
      </c>
      <c r="D1575" s="78">
        <f t="shared" ref="D1575:P1586" si="810">$C1575*D$1587/$Q$1587</f>
        <v>0</v>
      </c>
      <c r="E1575" s="78">
        <f t="shared" si="810"/>
        <v>0</v>
      </c>
      <c r="F1575" s="78">
        <f t="shared" si="810"/>
        <v>0</v>
      </c>
      <c r="G1575" s="78">
        <f t="shared" si="810"/>
        <v>0</v>
      </c>
      <c r="H1575" s="78">
        <f t="shared" si="810"/>
        <v>5.3287977073499672E-2</v>
      </c>
      <c r="I1575" s="78">
        <f t="shared" si="810"/>
        <v>2.3453091706001353E-2</v>
      </c>
      <c r="J1575" s="78">
        <f t="shared" si="810"/>
        <v>0</v>
      </c>
      <c r="K1575" s="78">
        <f t="shared" si="810"/>
        <v>2.2336277815239382E-3</v>
      </c>
      <c r="L1575" s="78">
        <f t="shared" si="810"/>
        <v>1.037041469993257E-2</v>
      </c>
      <c r="M1575" s="78">
        <f t="shared" si="810"/>
        <v>0.86553076534052609</v>
      </c>
      <c r="N1575" s="78">
        <f t="shared" si="810"/>
        <v>0.17645659474039113</v>
      </c>
      <c r="O1575" s="78">
        <f t="shared" si="810"/>
        <v>0.14789806810519221</v>
      </c>
      <c r="P1575" s="78">
        <f t="shared" si="810"/>
        <v>0.14039946055293329</v>
      </c>
      <c r="Q1575" s="94">
        <f t="shared" si="794"/>
        <v>1.4196300000000004</v>
      </c>
      <c r="R1575" s="33">
        <f t="shared" si="795"/>
        <v>0.20743684377282057</v>
      </c>
      <c r="S1575" s="32">
        <f t="shared" si="796"/>
        <v>0</v>
      </c>
      <c r="T1575" s="32">
        <f t="shared" si="797"/>
        <v>0.13069577499331952</v>
      </c>
      <c r="U1575" s="31">
        <f t="shared" si="798"/>
        <v>1.2121931562271797</v>
      </c>
      <c r="V1575" s="31">
        <f t="shared" si="799"/>
        <v>0</v>
      </c>
      <c r="W1575" s="36">
        <f t="shared" si="800"/>
        <v>4.5760819747071607E-2</v>
      </c>
      <c r="X1575" s="46">
        <v>0.90674808016290898</v>
      </c>
      <c r="Y1575">
        <v>0.74066812399731241</v>
      </c>
      <c r="Z1575" s="38">
        <v>1.4863049203994123</v>
      </c>
      <c r="AB1575" s="6">
        <v>1921</v>
      </c>
      <c r="AR1575" s="33">
        <f t="shared" si="804"/>
        <v>0</v>
      </c>
      <c r="AS1575" s="32">
        <f t="shared" si="805"/>
        <v>0</v>
      </c>
      <c r="AT1575" s="32">
        <f t="shared" si="806"/>
        <v>0</v>
      </c>
      <c r="AU1575" s="31">
        <f t="shared" si="807"/>
        <v>0</v>
      </c>
      <c r="AV1575" s="31">
        <f t="shared" si="808"/>
        <v>0</v>
      </c>
      <c r="AW1575" s="36">
        <f t="shared" si="809"/>
        <v>0</v>
      </c>
      <c r="AX1575">
        <v>0.90863329076941302</v>
      </c>
      <c r="AY1575">
        <v>0.74066812399731241</v>
      </c>
      <c r="BB1575" s="6">
        <v>1921</v>
      </c>
      <c r="BR1575" s="33">
        <f t="shared" si="801"/>
        <v>0</v>
      </c>
      <c r="BS1575" s="32">
        <f t="shared" si="802"/>
        <v>0</v>
      </c>
      <c r="BT1575" s="32">
        <f t="shared" si="803"/>
        <v>0</v>
      </c>
      <c r="BU1575" s="31">
        <f t="shared" si="790"/>
        <v>0</v>
      </c>
      <c r="BV1575" s="31">
        <f t="shared" si="791"/>
        <v>0</v>
      </c>
      <c r="BW1575" s="36">
        <f t="shared" si="792"/>
        <v>0</v>
      </c>
    </row>
    <row r="1576" spans="1:75" ht="15" customHeight="1">
      <c r="A1576" s="56">
        <v>54.020610240587253</v>
      </c>
      <c r="B1576" s="6">
        <v>1922</v>
      </c>
      <c r="C1576">
        <v>2.4877699999999998</v>
      </c>
      <c r="D1576" s="78">
        <f t="shared" si="810"/>
        <v>0</v>
      </c>
      <c r="E1576" s="78">
        <f t="shared" si="810"/>
        <v>0</v>
      </c>
      <c r="F1576" s="78">
        <f t="shared" si="810"/>
        <v>0</v>
      </c>
      <c r="G1576" s="78">
        <f t="shared" si="810"/>
        <v>0</v>
      </c>
      <c r="H1576" s="78">
        <f t="shared" si="810"/>
        <v>9.3382240953023152E-2</v>
      </c>
      <c r="I1576" s="78">
        <f t="shared" si="810"/>
        <v>4.1099369521240721E-2</v>
      </c>
      <c r="J1576" s="78">
        <f t="shared" si="810"/>
        <v>0</v>
      </c>
      <c r="K1576" s="78">
        <f t="shared" si="810"/>
        <v>3.9142256686895928E-3</v>
      </c>
      <c r="L1576" s="78">
        <f t="shared" si="810"/>
        <v>1.8173190604630254E-2</v>
      </c>
      <c r="M1576" s="78">
        <f t="shared" si="810"/>
        <v>1.5167624466172172</v>
      </c>
      <c r="N1576" s="78">
        <f t="shared" si="810"/>
        <v>0.30922382782647789</v>
      </c>
      <c r="O1576" s="78">
        <f t="shared" si="810"/>
        <v>0.25917765677680382</v>
      </c>
      <c r="P1576" s="78">
        <f t="shared" si="810"/>
        <v>0.24603704203191726</v>
      </c>
      <c r="Q1576" s="94">
        <f t="shared" si="794"/>
        <v>2.4877699999999998</v>
      </c>
      <c r="R1576" s="33">
        <f t="shared" si="795"/>
        <v>0.36269207618420912</v>
      </c>
      <c r="S1576" s="32">
        <f t="shared" si="796"/>
        <v>0</v>
      </c>
      <c r="T1576" s="32">
        <f t="shared" si="797"/>
        <v>0.22821046570994524</v>
      </c>
      <c r="U1576" s="31">
        <f t="shared" si="798"/>
        <v>2.1250779238157906</v>
      </c>
      <c r="V1576" s="31">
        <f t="shared" si="799"/>
        <v>0</v>
      </c>
      <c r="W1576" s="36">
        <f t="shared" si="800"/>
        <v>8.101336211653265E-2</v>
      </c>
      <c r="X1576" s="46">
        <v>0.90636132884829712</v>
      </c>
      <c r="Y1576">
        <v>0.73801060970633348</v>
      </c>
      <c r="Z1576" s="38">
        <v>1.5268032147053365</v>
      </c>
      <c r="AB1576" s="6">
        <v>1922</v>
      </c>
      <c r="AR1576" s="33">
        <f t="shared" si="804"/>
        <v>0</v>
      </c>
      <c r="AS1576" s="32">
        <f t="shared" si="805"/>
        <v>0</v>
      </c>
      <c r="AT1576" s="32">
        <f t="shared" si="806"/>
        <v>0</v>
      </c>
      <c r="AU1576" s="31">
        <f t="shared" si="807"/>
        <v>0</v>
      </c>
      <c r="AV1576" s="31">
        <f t="shared" si="808"/>
        <v>0</v>
      </c>
      <c r="AW1576" s="36">
        <f t="shared" si="809"/>
        <v>0</v>
      </c>
      <c r="AX1576">
        <v>0.90867363084272568</v>
      </c>
      <c r="AY1576">
        <v>0.73801060970633348</v>
      </c>
      <c r="BB1576" s="6">
        <v>1922</v>
      </c>
      <c r="BR1576" s="33">
        <f t="shared" si="801"/>
        <v>0</v>
      </c>
      <c r="BS1576" s="32">
        <f t="shared" si="802"/>
        <v>0</v>
      </c>
      <c r="BT1576" s="32">
        <f t="shared" si="803"/>
        <v>0</v>
      </c>
      <c r="BU1576" s="31">
        <f t="shared" si="790"/>
        <v>0</v>
      </c>
      <c r="BV1576" s="31">
        <f t="shared" si="791"/>
        <v>0</v>
      </c>
      <c r="BW1576" s="36">
        <f t="shared" si="792"/>
        <v>0</v>
      </c>
    </row>
    <row r="1577" spans="1:75" ht="15" customHeight="1">
      <c r="A1577" s="56">
        <v>57.661988021053908</v>
      </c>
      <c r="B1577" s="6">
        <v>1923</v>
      </c>
      <c r="C1577">
        <v>3.56141</v>
      </c>
      <c r="D1577" s="78">
        <f t="shared" si="810"/>
        <v>0</v>
      </c>
      <c r="E1577" s="78">
        <f t="shared" si="810"/>
        <v>0</v>
      </c>
      <c r="F1577" s="78">
        <f t="shared" si="810"/>
        <v>0</v>
      </c>
      <c r="G1577" s="78">
        <f t="shared" si="810"/>
        <v>0</v>
      </c>
      <c r="H1577" s="78">
        <f t="shared" si="810"/>
        <v>0.13368295572038663</v>
      </c>
      <c r="I1577" s="78">
        <f t="shared" si="810"/>
        <v>5.8836510451786922E-2</v>
      </c>
      <c r="J1577" s="78">
        <f t="shared" si="810"/>
        <v>0</v>
      </c>
      <c r="K1577" s="78">
        <f t="shared" si="810"/>
        <v>5.6034771858844683E-3</v>
      </c>
      <c r="L1577" s="78">
        <f t="shared" si="810"/>
        <v>2.6016144077320745E-2</v>
      </c>
      <c r="M1577" s="78">
        <f t="shared" si="810"/>
        <v>2.1713474095302314</v>
      </c>
      <c r="N1577" s="78">
        <f t="shared" si="810"/>
        <v>0.44267469768487305</v>
      </c>
      <c r="O1577" s="78">
        <f t="shared" si="810"/>
        <v>0.37103023937963592</v>
      </c>
      <c r="P1577" s="78">
        <f t="shared" si="810"/>
        <v>0.35221856596988088</v>
      </c>
      <c r="Q1577" s="94">
        <f t="shared" si="794"/>
        <v>3.56141</v>
      </c>
      <c r="R1577" s="33">
        <f t="shared" si="795"/>
        <v>0.51902083993316384</v>
      </c>
      <c r="S1577" s="32">
        <f t="shared" si="796"/>
        <v>0</v>
      </c>
      <c r="T1577" s="32">
        <f t="shared" si="797"/>
        <v>0.32650137376099025</v>
      </c>
      <c r="U1577" s="31">
        <f t="shared" si="798"/>
        <v>3.0423891600668362</v>
      </c>
      <c r="V1577" s="31">
        <f t="shared" si="799"/>
        <v>0</v>
      </c>
      <c r="W1577" s="36">
        <f t="shared" si="800"/>
        <v>0.1161733239238828</v>
      </c>
      <c r="X1577" s="46">
        <v>0.90754013878098172</v>
      </c>
      <c r="Y1577">
        <v>0.73756502341007268</v>
      </c>
      <c r="Z1577" s="38">
        <v>1.320771013332976</v>
      </c>
      <c r="AB1577" s="6">
        <v>1923</v>
      </c>
      <c r="AR1577" s="33">
        <f t="shared" si="804"/>
        <v>0</v>
      </c>
      <c r="AS1577" s="32">
        <f t="shared" si="805"/>
        <v>0</v>
      </c>
      <c r="AT1577" s="32">
        <f t="shared" si="806"/>
        <v>0</v>
      </c>
      <c r="AU1577" s="31">
        <f t="shared" si="807"/>
        <v>0</v>
      </c>
      <c r="AV1577" s="31">
        <f t="shared" si="808"/>
        <v>0</v>
      </c>
      <c r="AW1577" s="36">
        <f t="shared" si="809"/>
        <v>0</v>
      </c>
      <c r="AX1577">
        <v>0.90906403183454554</v>
      </c>
      <c r="AY1577">
        <v>0.73756502341007268</v>
      </c>
      <c r="BB1577" s="6">
        <v>1923</v>
      </c>
      <c r="BR1577" s="33">
        <f t="shared" si="801"/>
        <v>0</v>
      </c>
      <c r="BS1577" s="32">
        <f t="shared" si="802"/>
        <v>0</v>
      </c>
      <c r="BT1577" s="32">
        <f t="shared" si="803"/>
        <v>0</v>
      </c>
      <c r="BU1577" s="31">
        <f t="shared" si="790"/>
        <v>0</v>
      </c>
      <c r="BV1577" s="31">
        <f t="shared" si="791"/>
        <v>0</v>
      </c>
      <c r="BW1577" s="36">
        <f t="shared" si="792"/>
        <v>0</v>
      </c>
    </row>
    <row r="1578" spans="1:75" ht="15" customHeight="1">
      <c r="A1578" s="56">
        <v>74.432008389295589</v>
      </c>
      <c r="B1578" s="6">
        <v>1924</v>
      </c>
      <c r="C1578">
        <v>2.1757399999999998</v>
      </c>
      <c r="D1578" s="78">
        <f t="shared" si="810"/>
        <v>0</v>
      </c>
      <c r="E1578" s="78">
        <f t="shared" si="810"/>
        <v>0</v>
      </c>
      <c r="F1578" s="78">
        <f t="shared" si="810"/>
        <v>0</v>
      </c>
      <c r="G1578" s="78">
        <f t="shared" si="810"/>
        <v>0</v>
      </c>
      <c r="H1578" s="78">
        <f t="shared" si="810"/>
        <v>8.166971903798606E-2</v>
      </c>
      <c r="I1578" s="78">
        <f t="shared" si="810"/>
        <v>3.594445718138907E-2</v>
      </c>
      <c r="J1578" s="78">
        <f t="shared" si="810"/>
        <v>0</v>
      </c>
      <c r="K1578" s="78">
        <f t="shared" si="810"/>
        <v>3.423281636322769E-3</v>
      </c>
      <c r="L1578" s="78">
        <f t="shared" si="810"/>
        <v>1.5893807597212858E-2</v>
      </c>
      <c r="M1578" s="78">
        <f t="shared" si="810"/>
        <v>1.326521634075073</v>
      </c>
      <c r="N1578" s="78">
        <f t="shared" si="810"/>
        <v>0.2704392492694988</v>
      </c>
      <c r="O1578" s="78">
        <f t="shared" si="810"/>
        <v>0.22667014834794336</v>
      </c>
      <c r="P1578" s="78">
        <f t="shared" si="810"/>
        <v>0.21517770285457405</v>
      </c>
      <c r="Q1578" s="94">
        <f t="shared" si="794"/>
        <v>2.1757399999999998</v>
      </c>
      <c r="R1578" s="33">
        <f t="shared" si="795"/>
        <v>0.3180715518977425</v>
      </c>
      <c r="S1578" s="32">
        <f t="shared" si="796"/>
        <v>0</v>
      </c>
      <c r="T1578" s="32">
        <f t="shared" si="797"/>
        <v>0.20045737567836738</v>
      </c>
      <c r="U1578" s="31">
        <f t="shared" si="798"/>
        <v>1.8576684481022574</v>
      </c>
      <c r="V1578" s="31">
        <f t="shared" si="799"/>
        <v>0</v>
      </c>
      <c r="W1578" s="36">
        <f t="shared" si="800"/>
        <v>6.9981873591131422E-2</v>
      </c>
      <c r="X1578" s="46">
        <v>0.9076494407492548</v>
      </c>
      <c r="Y1578">
        <v>0.74122885720114939</v>
      </c>
      <c r="Z1578" s="38">
        <v>1.2710060528591232</v>
      </c>
      <c r="AB1578" s="6">
        <v>1924</v>
      </c>
      <c r="AR1578" s="33">
        <f t="shared" si="804"/>
        <v>0</v>
      </c>
      <c r="AS1578" s="32">
        <f t="shared" si="805"/>
        <v>0</v>
      </c>
      <c r="AT1578" s="32">
        <f t="shared" si="806"/>
        <v>0</v>
      </c>
      <c r="AU1578" s="31">
        <f t="shared" si="807"/>
        <v>0</v>
      </c>
      <c r="AV1578" s="31">
        <f t="shared" si="808"/>
        <v>0</v>
      </c>
      <c r="AW1578" s="36">
        <f t="shared" si="809"/>
        <v>0</v>
      </c>
      <c r="AX1578">
        <v>0.91013912387920504</v>
      </c>
      <c r="AY1578">
        <v>0.74122885720114939</v>
      </c>
      <c r="BB1578" s="6">
        <v>1924</v>
      </c>
      <c r="BR1578" s="33">
        <f t="shared" si="801"/>
        <v>0</v>
      </c>
      <c r="BS1578" s="32">
        <f t="shared" si="802"/>
        <v>0</v>
      </c>
      <c r="BT1578" s="32">
        <f t="shared" si="803"/>
        <v>0</v>
      </c>
      <c r="BU1578" s="31">
        <f t="shared" si="790"/>
        <v>0</v>
      </c>
      <c r="BV1578" s="31">
        <f t="shared" si="791"/>
        <v>0</v>
      </c>
      <c r="BW1578" s="36">
        <f t="shared" si="792"/>
        <v>0</v>
      </c>
    </row>
    <row r="1579" spans="1:75" ht="15" customHeight="1">
      <c r="A1579" s="56">
        <v>74.078185814830505</v>
      </c>
      <c r="B1579" s="6">
        <v>1925</v>
      </c>
      <c r="C1579">
        <v>2.8058000000000001</v>
      </c>
      <c r="D1579" s="78">
        <f t="shared" si="810"/>
        <v>0</v>
      </c>
      <c r="E1579" s="78">
        <f t="shared" si="810"/>
        <v>0</v>
      </c>
      <c r="F1579" s="78">
        <f t="shared" si="810"/>
        <v>0</v>
      </c>
      <c r="G1579" s="78">
        <f t="shared" si="810"/>
        <v>0</v>
      </c>
      <c r="H1579" s="78">
        <f t="shared" si="810"/>
        <v>0.10531998201843112</v>
      </c>
      <c r="I1579" s="78">
        <f t="shared" si="810"/>
        <v>4.6353405259608904E-2</v>
      </c>
      <c r="J1579" s="78">
        <f t="shared" si="810"/>
        <v>0</v>
      </c>
      <c r="K1579" s="78">
        <f t="shared" si="810"/>
        <v>4.4146100247246575E-3</v>
      </c>
      <c r="L1579" s="78">
        <f t="shared" si="810"/>
        <v>2.0496403686221625E-2</v>
      </c>
      <c r="M1579" s="78">
        <f t="shared" si="810"/>
        <v>1.7106613845808047</v>
      </c>
      <c r="N1579" s="78">
        <f t="shared" si="810"/>
        <v>0.34875419195324797</v>
      </c>
      <c r="O1579" s="78">
        <f t="shared" si="810"/>
        <v>0.29231024949426837</v>
      </c>
      <c r="P1579" s="78">
        <f t="shared" si="810"/>
        <v>0.27748977298269278</v>
      </c>
      <c r="Q1579" s="94">
        <f t="shared" si="794"/>
        <v>2.8058000000000001</v>
      </c>
      <c r="R1579" s="33">
        <f t="shared" si="795"/>
        <v>0.40943687973633625</v>
      </c>
      <c r="S1579" s="32">
        <f t="shared" si="796"/>
        <v>0</v>
      </c>
      <c r="T1579" s="32">
        <f t="shared" si="797"/>
        <v>0.25776349245829622</v>
      </c>
      <c r="U1579" s="31">
        <f t="shared" si="798"/>
        <v>2.3963631202636639</v>
      </c>
      <c r="V1579" s="31">
        <f t="shared" si="799"/>
        <v>0</v>
      </c>
      <c r="W1579" s="36">
        <f t="shared" si="800"/>
        <v>9.0990699494951754E-2</v>
      </c>
      <c r="X1579" s="46">
        <v>0.90848046995534171</v>
      </c>
      <c r="Y1579">
        <v>0.73909790450017177</v>
      </c>
      <c r="Z1579" s="38">
        <v>1.3019376458206051</v>
      </c>
      <c r="AB1579" s="6">
        <v>1925</v>
      </c>
      <c r="AR1579" s="33">
        <f t="shared" si="804"/>
        <v>0</v>
      </c>
      <c r="AS1579" s="32">
        <f t="shared" si="805"/>
        <v>0</v>
      </c>
      <c r="AT1579" s="32">
        <f t="shared" si="806"/>
        <v>0</v>
      </c>
      <c r="AU1579" s="31">
        <f t="shared" si="807"/>
        <v>0</v>
      </c>
      <c r="AV1579" s="31">
        <f t="shared" si="808"/>
        <v>0</v>
      </c>
      <c r="AW1579" s="36">
        <f t="shared" si="809"/>
        <v>0</v>
      </c>
      <c r="AX1579">
        <v>0.91053676311548615</v>
      </c>
      <c r="AY1579">
        <v>0.73909790450017177</v>
      </c>
      <c r="BB1579" s="6">
        <v>1925</v>
      </c>
      <c r="BR1579" s="33">
        <f t="shared" si="801"/>
        <v>0</v>
      </c>
      <c r="BS1579" s="32">
        <f t="shared" si="802"/>
        <v>0</v>
      </c>
      <c r="BT1579" s="32">
        <f t="shared" si="803"/>
        <v>0</v>
      </c>
      <c r="BU1579" s="31">
        <f t="shared" si="790"/>
        <v>0</v>
      </c>
      <c r="BV1579" s="31">
        <f t="shared" si="791"/>
        <v>0</v>
      </c>
      <c r="BW1579" s="36">
        <f t="shared" si="792"/>
        <v>0</v>
      </c>
    </row>
    <row r="1580" spans="1:75" ht="15" customHeight="1">
      <c r="A1580" s="56">
        <v>0</v>
      </c>
      <c r="B1580" s="6">
        <v>1926</v>
      </c>
      <c r="C1580">
        <v>3.0375799999999997</v>
      </c>
      <c r="D1580" s="78">
        <f t="shared" si="810"/>
        <v>0</v>
      </c>
      <c r="E1580" s="78">
        <f t="shared" si="810"/>
        <v>0</v>
      </c>
      <c r="F1580" s="78">
        <f t="shared" si="810"/>
        <v>0</v>
      </c>
      <c r="G1580" s="78">
        <f t="shared" si="810"/>
        <v>0</v>
      </c>
      <c r="H1580" s="78">
        <f t="shared" si="810"/>
        <v>0.11402019779725782</v>
      </c>
      <c r="I1580" s="78">
        <f t="shared" si="810"/>
        <v>5.0182542144302088E-2</v>
      </c>
      <c r="J1580" s="78">
        <f t="shared" si="810"/>
        <v>0</v>
      </c>
      <c r="K1580" s="78">
        <f t="shared" si="810"/>
        <v>4.77928972802877E-3</v>
      </c>
      <c r="L1580" s="78">
        <f t="shared" si="810"/>
        <v>2.218955945156215E-2</v>
      </c>
      <c r="M1580" s="78">
        <f t="shared" si="810"/>
        <v>1.8519747696111484</v>
      </c>
      <c r="N1580" s="78">
        <f t="shared" si="810"/>
        <v>0.37756388851427286</v>
      </c>
      <c r="O1580" s="78">
        <f t="shared" si="810"/>
        <v>0.31645725556304788</v>
      </c>
      <c r="P1580" s="78">
        <f t="shared" si="810"/>
        <v>0.30041249719037988</v>
      </c>
      <c r="Q1580" s="94">
        <f t="shared" si="794"/>
        <v>3.0375799999999993</v>
      </c>
      <c r="R1580" s="33">
        <f t="shared" si="795"/>
        <v>0.44316446623128392</v>
      </c>
      <c r="S1580" s="32">
        <f t="shared" si="796"/>
        <v>0</v>
      </c>
      <c r="T1580" s="32">
        <f t="shared" si="797"/>
        <v>0.27896172628972404</v>
      </c>
      <c r="U1580" s="31">
        <f t="shared" si="798"/>
        <v>2.594415533768716</v>
      </c>
      <c r="V1580" s="31">
        <f t="shared" si="799"/>
        <v>0</v>
      </c>
      <c r="W1580" s="36">
        <f t="shared" si="800"/>
        <v>9.8602162224548817E-2</v>
      </c>
      <c r="X1580" s="46">
        <v>0.9084325089932902</v>
      </c>
      <c r="Y1580">
        <v>0.73884641719166577</v>
      </c>
      <c r="Z1580" s="38">
        <v>1.1329959055579617</v>
      </c>
      <c r="AB1580" s="6">
        <v>1926</v>
      </c>
      <c r="AR1580" s="33">
        <f t="shared" si="804"/>
        <v>0</v>
      </c>
      <c r="AS1580" s="32">
        <f t="shared" si="805"/>
        <v>0</v>
      </c>
      <c r="AT1580" s="32">
        <f t="shared" si="806"/>
        <v>0</v>
      </c>
      <c r="AU1580" s="31">
        <f t="shared" si="807"/>
        <v>0</v>
      </c>
      <c r="AV1580" s="31">
        <f t="shared" si="808"/>
        <v>0</v>
      </c>
      <c r="AW1580" s="36">
        <f t="shared" si="809"/>
        <v>0</v>
      </c>
      <c r="AX1580">
        <v>0.91158456071545435</v>
      </c>
      <c r="AY1580">
        <v>0.73884641719166577</v>
      </c>
      <c r="BB1580" s="6">
        <v>1926</v>
      </c>
      <c r="BR1580" s="33">
        <f t="shared" si="801"/>
        <v>0</v>
      </c>
      <c r="BS1580" s="32">
        <f t="shared" si="802"/>
        <v>0</v>
      </c>
      <c r="BT1580" s="32">
        <f t="shared" si="803"/>
        <v>0</v>
      </c>
      <c r="BU1580" s="31">
        <f t="shared" si="790"/>
        <v>0</v>
      </c>
      <c r="BV1580" s="31">
        <f t="shared" si="791"/>
        <v>0</v>
      </c>
      <c r="BW1580" s="36">
        <f t="shared" si="792"/>
        <v>0</v>
      </c>
    </row>
    <row r="1581" spans="1:75" ht="15" customHeight="1">
      <c r="A1581" s="56">
        <v>101.64952565669489</v>
      </c>
      <c r="B1581" s="6">
        <v>1927</v>
      </c>
      <c r="C1581">
        <v>5.2423500000000001</v>
      </c>
      <c r="D1581" s="78">
        <f t="shared" si="810"/>
        <v>0</v>
      </c>
      <c r="E1581" s="78">
        <f t="shared" si="810"/>
        <v>0</v>
      </c>
      <c r="F1581" s="78">
        <f t="shared" si="810"/>
        <v>0</v>
      </c>
      <c r="G1581" s="78">
        <f t="shared" si="810"/>
        <v>0</v>
      </c>
      <c r="H1581" s="78">
        <f t="shared" si="810"/>
        <v>0.19677960215778828</v>
      </c>
      <c r="I1581" s="78">
        <f t="shared" si="810"/>
        <v>8.6606591368846922E-2</v>
      </c>
      <c r="J1581" s="78">
        <f t="shared" si="810"/>
        <v>0</v>
      </c>
      <c r="K1581" s="78">
        <f t="shared" si="810"/>
        <v>8.248246797033041E-3</v>
      </c>
      <c r="L1581" s="78">
        <f t="shared" si="810"/>
        <v>3.8295431557653407E-2</v>
      </c>
      <c r="M1581" s="78">
        <f t="shared" si="810"/>
        <v>3.1961956338503037</v>
      </c>
      <c r="N1581" s="78">
        <f t="shared" si="810"/>
        <v>0.65161149696561027</v>
      </c>
      <c r="O1581" s="78">
        <f t="shared" si="810"/>
        <v>0.54615177006068782</v>
      </c>
      <c r="P1581" s="78">
        <f t="shared" si="810"/>
        <v>0.51846122724207688</v>
      </c>
      <c r="Q1581" s="94">
        <f t="shared" si="794"/>
        <v>5.242350000000001</v>
      </c>
      <c r="R1581" s="33">
        <f t="shared" si="795"/>
        <v>0.76500002315953952</v>
      </c>
      <c r="S1581" s="32">
        <f t="shared" si="796"/>
        <v>0</v>
      </c>
      <c r="T1581" s="32">
        <f t="shared" si="797"/>
        <v>0.48161382963290428</v>
      </c>
      <c r="U1581" s="31">
        <f t="shared" si="798"/>
        <v>4.4773499768404603</v>
      </c>
      <c r="V1581" s="31">
        <f t="shared" si="799"/>
        <v>0</v>
      </c>
      <c r="W1581" s="36">
        <f t="shared" si="800"/>
        <v>0.16999766733270599</v>
      </c>
      <c r="X1581" s="46">
        <v>0.90863329076941302</v>
      </c>
      <c r="Y1581">
        <v>0.73911192769872525</v>
      </c>
      <c r="Z1581" s="38">
        <v>1.3001329483836557</v>
      </c>
      <c r="AB1581" s="6">
        <v>1927</v>
      </c>
      <c r="AR1581" s="33">
        <f t="shared" si="804"/>
        <v>0</v>
      </c>
      <c r="AS1581" s="32">
        <f t="shared" si="805"/>
        <v>0</v>
      </c>
      <c r="AT1581" s="32">
        <f t="shared" si="806"/>
        <v>0</v>
      </c>
      <c r="AU1581" s="31">
        <f t="shared" si="807"/>
        <v>0</v>
      </c>
      <c r="AV1581" s="31">
        <f t="shared" si="808"/>
        <v>0</v>
      </c>
      <c r="AW1581" s="36">
        <f t="shared" si="809"/>
        <v>0</v>
      </c>
      <c r="AX1581">
        <v>0.91248690371625896</v>
      </c>
      <c r="AY1581">
        <v>0.73911192769872525</v>
      </c>
      <c r="BB1581" s="6">
        <v>1927</v>
      </c>
      <c r="BR1581" s="33">
        <f t="shared" si="801"/>
        <v>0</v>
      </c>
      <c r="BS1581" s="32">
        <f t="shared" si="802"/>
        <v>0</v>
      </c>
      <c r="BT1581" s="32">
        <f t="shared" si="803"/>
        <v>0</v>
      </c>
      <c r="BU1581" s="31">
        <f t="shared" si="790"/>
        <v>0</v>
      </c>
      <c r="BV1581" s="31">
        <f t="shared" si="791"/>
        <v>0</v>
      </c>
      <c r="BW1581" s="36">
        <f t="shared" si="792"/>
        <v>0</v>
      </c>
    </row>
    <row r="1582" spans="1:75" ht="15" customHeight="1">
      <c r="A1582" s="56">
        <v>95.52194755787778</v>
      </c>
      <c r="B1582" s="6">
        <v>1928</v>
      </c>
      <c r="C1582">
        <v>7.3961800000000002</v>
      </c>
      <c r="D1582" s="78">
        <f t="shared" si="810"/>
        <v>0</v>
      </c>
      <c r="E1582" s="78">
        <f t="shared" si="810"/>
        <v>0</v>
      </c>
      <c r="F1582" s="78">
        <f t="shared" si="810"/>
        <v>0</v>
      </c>
      <c r="G1582" s="78">
        <f t="shared" si="810"/>
        <v>0</v>
      </c>
      <c r="H1582" s="78">
        <f t="shared" si="810"/>
        <v>0.27762689593167006</v>
      </c>
      <c r="I1582" s="78">
        <f t="shared" si="810"/>
        <v>0.12218908293998652</v>
      </c>
      <c r="J1582" s="78">
        <f t="shared" si="810"/>
        <v>0</v>
      </c>
      <c r="K1582" s="78">
        <f t="shared" si="810"/>
        <v>1.1637055518093955E-2</v>
      </c>
      <c r="L1582" s="78">
        <f t="shared" si="810"/>
        <v>5.4029186334007648E-2</v>
      </c>
      <c r="M1582" s="78">
        <f t="shared" si="810"/>
        <v>4.509359013261407</v>
      </c>
      <c r="N1582" s="78">
        <f t="shared" si="810"/>
        <v>0.91932738592942254</v>
      </c>
      <c r="O1582" s="78">
        <f t="shared" si="810"/>
        <v>0.77053931894807826</v>
      </c>
      <c r="P1582" s="78">
        <f t="shared" si="810"/>
        <v>0.73147206113733432</v>
      </c>
      <c r="Q1582" s="94">
        <f t="shared" si="794"/>
        <v>7.3961800000000002</v>
      </c>
      <c r="R1582" s="33">
        <f t="shared" si="795"/>
        <v>1.078103348654204</v>
      </c>
      <c r="S1582" s="32">
        <f t="shared" si="796"/>
        <v>0</v>
      </c>
      <c r="T1582" s="32">
        <f t="shared" si="797"/>
        <v>0.67828736978254733</v>
      </c>
      <c r="U1582" s="31">
        <f t="shared" si="798"/>
        <v>6.3180766513457964</v>
      </c>
      <c r="V1582" s="31">
        <f t="shared" si="799"/>
        <v>0</v>
      </c>
      <c r="W1582" s="36">
        <f t="shared" si="800"/>
        <v>0.2410400161468752</v>
      </c>
      <c r="X1582" s="46">
        <v>0.90867363084272568</v>
      </c>
      <c r="Y1582">
        <v>0.73780829350233235</v>
      </c>
      <c r="Z1582" s="38">
        <v>1.2631916595978265</v>
      </c>
      <c r="AB1582" s="6">
        <v>1928</v>
      </c>
      <c r="AR1582" s="33">
        <f t="shared" si="804"/>
        <v>0</v>
      </c>
      <c r="AS1582" s="32">
        <f t="shared" si="805"/>
        <v>0</v>
      </c>
      <c r="AT1582" s="32">
        <f t="shared" si="806"/>
        <v>0</v>
      </c>
      <c r="AU1582" s="31">
        <f t="shared" si="807"/>
        <v>0</v>
      </c>
      <c r="AV1582" s="31">
        <f t="shared" si="808"/>
        <v>0</v>
      </c>
      <c r="AW1582" s="36">
        <f t="shared" si="809"/>
        <v>0</v>
      </c>
      <c r="AX1582">
        <v>0.91360969333184983</v>
      </c>
      <c r="AY1582">
        <v>0.73780829350233235</v>
      </c>
      <c r="BB1582" s="6">
        <v>1928</v>
      </c>
      <c r="BR1582" s="33">
        <f t="shared" si="801"/>
        <v>0</v>
      </c>
      <c r="BS1582" s="32">
        <f t="shared" si="802"/>
        <v>0</v>
      </c>
      <c r="BT1582" s="32">
        <f t="shared" si="803"/>
        <v>0</v>
      </c>
      <c r="BU1582" s="31">
        <f t="shared" si="790"/>
        <v>0</v>
      </c>
      <c r="BV1582" s="31">
        <f t="shared" si="791"/>
        <v>0</v>
      </c>
      <c r="BW1582" s="36">
        <f t="shared" si="792"/>
        <v>0</v>
      </c>
    </row>
    <row r="1583" spans="1:75" ht="15" customHeight="1">
      <c r="A1583" s="56">
        <v>88.576758474937449</v>
      </c>
      <c r="B1583" s="6">
        <v>1929</v>
      </c>
      <c r="C1583">
        <v>5.8472799999999996</v>
      </c>
      <c r="D1583" s="78">
        <f t="shared" si="810"/>
        <v>0</v>
      </c>
      <c r="E1583" s="78">
        <f t="shared" si="810"/>
        <v>0</v>
      </c>
      <c r="F1583" s="78">
        <f t="shared" si="810"/>
        <v>0</v>
      </c>
      <c r="G1583" s="78">
        <f t="shared" si="810"/>
        <v>0</v>
      </c>
      <c r="H1583" s="78">
        <f t="shared" si="810"/>
        <v>0.21948657226342999</v>
      </c>
      <c r="I1583" s="78">
        <f t="shared" si="810"/>
        <v>9.6600377612946708E-2</v>
      </c>
      <c r="J1583" s="78">
        <f t="shared" si="810"/>
        <v>0</v>
      </c>
      <c r="K1583" s="78">
        <f t="shared" si="810"/>
        <v>9.2000359631377836E-3</v>
      </c>
      <c r="L1583" s="78">
        <f t="shared" si="810"/>
        <v>4.2714452685996857E-2</v>
      </c>
      <c r="M1583" s="78">
        <f t="shared" si="810"/>
        <v>3.565013935715891</v>
      </c>
      <c r="N1583" s="78">
        <f t="shared" si="810"/>
        <v>0.72680284108788495</v>
      </c>
      <c r="O1583" s="78">
        <f t="shared" si="810"/>
        <v>0.60917380984490899</v>
      </c>
      <c r="P1583" s="78">
        <f t="shared" si="810"/>
        <v>0.57828797482580352</v>
      </c>
      <c r="Q1583" s="94">
        <f t="shared" si="794"/>
        <v>5.8472799999999996</v>
      </c>
      <c r="R1583" s="33">
        <f t="shared" si="795"/>
        <v>0.85108720910491731</v>
      </c>
      <c r="S1583" s="32">
        <f t="shared" si="796"/>
        <v>0</v>
      </c>
      <c r="T1583" s="32">
        <f t="shared" si="797"/>
        <v>0.53500025922854066</v>
      </c>
      <c r="U1583" s="31">
        <f t="shared" si="798"/>
        <v>4.9961927908950825</v>
      </c>
      <c r="V1583" s="31">
        <f t="shared" si="799"/>
        <v>0</v>
      </c>
      <c r="W1583" s="36">
        <f t="shared" si="800"/>
        <v>0.19180258185934429</v>
      </c>
      <c r="X1583" s="46">
        <v>0.90906403183454554</v>
      </c>
      <c r="Y1583">
        <v>0.73610094647916835</v>
      </c>
      <c r="Z1583" s="38">
        <v>1.2875358503503007</v>
      </c>
      <c r="AB1583" s="6">
        <v>1929</v>
      </c>
      <c r="AR1583" s="33">
        <f t="shared" si="804"/>
        <v>0</v>
      </c>
      <c r="AS1583" s="32">
        <f t="shared" si="805"/>
        <v>0</v>
      </c>
      <c r="AT1583" s="32">
        <f t="shared" si="806"/>
        <v>0</v>
      </c>
      <c r="AU1583" s="31">
        <f t="shared" si="807"/>
        <v>0</v>
      </c>
      <c r="AV1583" s="31">
        <f t="shared" si="808"/>
        <v>0</v>
      </c>
      <c r="AW1583" s="36">
        <f t="shared" si="809"/>
        <v>0</v>
      </c>
      <c r="AX1583">
        <v>0.9155792050442596</v>
      </c>
      <c r="AY1583">
        <v>0.73610094647916835</v>
      </c>
      <c r="BB1583" s="6">
        <v>1929</v>
      </c>
      <c r="BR1583" s="33">
        <f t="shared" si="801"/>
        <v>0</v>
      </c>
      <c r="BS1583" s="32">
        <f t="shared" si="802"/>
        <v>0</v>
      </c>
      <c r="BT1583" s="32">
        <f t="shared" si="803"/>
        <v>0</v>
      </c>
      <c r="BU1583" s="31">
        <f t="shared" si="790"/>
        <v>0</v>
      </c>
      <c r="BV1583" s="31">
        <f t="shared" si="791"/>
        <v>0</v>
      </c>
      <c r="BW1583" s="36">
        <f t="shared" si="792"/>
        <v>0</v>
      </c>
    </row>
    <row r="1584" spans="1:75" ht="15" customHeight="1">
      <c r="A1584" s="56">
        <v>89.095310139639892</v>
      </c>
      <c r="B1584" s="6">
        <v>1930</v>
      </c>
      <c r="C1584">
        <v>7.0872099999999998</v>
      </c>
      <c r="D1584" s="78">
        <f t="shared" si="810"/>
        <v>0</v>
      </c>
      <c r="E1584" s="78">
        <f t="shared" si="810"/>
        <v>0</v>
      </c>
      <c r="F1584" s="78">
        <f t="shared" si="810"/>
        <v>0</v>
      </c>
      <c r="G1584" s="78">
        <f t="shared" si="810"/>
        <v>0</v>
      </c>
      <c r="H1584" s="78">
        <f t="shared" si="810"/>
        <v>0.2660292357833221</v>
      </c>
      <c r="I1584" s="78">
        <f t="shared" si="810"/>
        <v>0.11708472353337827</v>
      </c>
      <c r="J1584" s="78">
        <f t="shared" si="810"/>
        <v>0</v>
      </c>
      <c r="K1584" s="78">
        <f t="shared" si="810"/>
        <v>1.1150926050797932E-2</v>
      </c>
      <c r="L1584" s="78">
        <f t="shared" si="810"/>
        <v>5.1772156664418971E-2</v>
      </c>
      <c r="M1584" s="78">
        <f t="shared" si="810"/>
        <v>4.3209838446841982</v>
      </c>
      <c r="N1584" s="78">
        <f t="shared" si="810"/>
        <v>0.88092315801303678</v>
      </c>
      <c r="O1584" s="78">
        <f t="shared" si="810"/>
        <v>0.73835060350640591</v>
      </c>
      <c r="P1584" s="78">
        <f t="shared" si="810"/>
        <v>0.70091535176444142</v>
      </c>
      <c r="Q1584" s="94">
        <f t="shared" si="794"/>
        <v>7.0872099999999998</v>
      </c>
      <c r="R1584" s="33">
        <f t="shared" si="795"/>
        <v>1.0278283770628425</v>
      </c>
      <c r="S1584" s="32">
        <f t="shared" si="796"/>
        <v>0</v>
      </c>
      <c r="T1584" s="32">
        <f t="shared" si="797"/>
        <v>0.64471441774614202</v>
      </c>
      <c r="U1584" s="31">
        <f t="shared" si="798"/>
        <v>6.0593816229371571</v>
      </c>
      <c r="V1584" s="31">
        <f t="shared" si="799"/>
        <v>0</v>
      </c>
      <c r="W1584" s="36">
        <f t="shared" si="800"/>
        <v>0.23620874026689476</v>
      </c>
      <c r="X1584" s="46">
        <v>0.91013912387920504</v>
      </c>
      <c r="Y1584">
        <v>0.73186226503606222</v>
      </c>
      <c r="Z1584" s="38">
        <v>1.2354000853908533</v>
      </c>
      <c r="AB1584" s="6">
        <v>1930</v>
      </c>
      <c r="AR1584" s="33">
        <f t="shared" si="804"/>
        <v>0</v>
      </c>
      <c r="AS1584" s="32">
        <f t="shared" si="805"/>
        <v>0</v>
      </c>
      <c r="AT1584" s="32">
        <f t="shared" si="806"/>
        <v>0</v>
      </c>
      <c r="AU1584" s="31">
        <f t="shared" si="807"/>
        <v>0</v>
      </c>
      <c r="AV1584" s="31">
        <f t="shared" si="808"/>
        <v>0</v>
      </c>
      <c r="AW1584" s="36">
        <f t="shared" si="809"/>
        <v>0</v>
      </c>
      <c r="AX1584">
        <v>0.91787527057688512</v>
      </c>
      <c r="AY1584">
        <v>0.73186226503606222</v>
      </c>
      <c r="BB1584" s="6">
        <v>1930</v>
      </c>
      <c r="BR1584" s="33">
        <f t="shared" si="801"/>
        <v>0</v>
      </c>
      <c r="BS1584" s="32">
        <f t="shared" si="802"/>
        <v>0</v>
      </c>
      <c r="BT1584" s="32">
        <f t="shared" si="803"/>
        <v>0</v>
      </c>
      <c r="BU1584" s="31">
        <f t="shared" si="790"/>
        <v>0</v>
      </c>
      <c r="BV1584" s="31">
        <f t="shared" si="791"/>
        <v>0</v>
      </c>
      <c r="BW1584" s="36">
        <f t="shared" si="792"/>
        <v>0</v>
      </c>
    </row>
    <row r="1585" spans="1:75" ht="15" customHeight="1">
      <c r="A1585" s="56">
        <v>87.36578782266173</v>
      </c>
      <c r="B1585" s="6">
        <v>1931</v>
      </c>
      <c r="C1585">
        <v>6.7385399999999995</v>
      </c>
      <c r="D1585" s="78">
        <f t="shared" si="810"/>
        <v>0</v>
      </c>
      <c r="E1585" s="78">
        <f t="shared" si="810"/>
        <v>0</v>
      </c>
      <c r="F1585" s="78">
        <f t="shared" si="810"/>
        <v>0</v>
      </c>
      <c r="G1585" s="78">
        <f t="shared" si="810"/>
        <v>0</v>
      </c>
      <c r="H1585" s="78">
        <f t="shared" si="810"/>
        <v>0.25294137559002022</v>
      </c>
      <c r="I1585" s="78">
        <f t="shared" si="810"/>
        <v>0.11132449763991907</v>
      </c>
      <c r="J1585" s="78">
        <f t="shared" si="810"/>
        <v>0</v>
      </c>
      <c r="K1585" s="78">
        <f t="shared" si="810"/>
        <v>1.0602333108563721E-2</v>
      </c>
      <c r="L1585" s="78">
        <f t="shared" si="810"/>
        <v>4.9225118004045852E-2</v>
      </c>
      <c r="M1585" s="78">
        <f t="shared" si="810"/>
        <v>4.1084040795684427</v>
      </c>
      <c r="N1585" s="78">
        <f t="shared" si="810"/>
        <v>0.83758431557653412</v>
      </c>
      <c r="O1585" s="78">
        <f t="shared" si="810"/>
        <v>0.70202591368846934</v>
      </c>
      <c r="P1585" s="78">
        <f t="shared" si="810"/>
        <v>0.66643236682400542</v>
      </c>
      <c r="Q1585" s="94">
        <f t="shared" si="794"/>
        <v>6.7385400000000004</v>
      </c>
      <c r="R1585" s="33">
        <f t="shared" si="795"/>
        <v>0.97538718195796059</v>
      </c>
      <c r="S1585" s="32">
        <f t="shared" si="796"/>
        <v>0</v>
      </c>
      <c r="T1585" s="32">
        <f t="shared" si="797"/>
        <v>0.61112130872802128</v>
      </c>
      <c r="U1585" s="31">
        <f t="shared" si="798"/>
        <v>5.7631528180420393</v>
      </c>
      <c r="V1585" s="31">
        <f t="shared" si="799"/>
        <v>0</v>
      </c>
      <c r="W1585" s="36">
        <f t="shared" si="800"/>
        <v>0.22646300684851284</v>
      </c>
      <c r="X1585" s="46">
        <v>0.91053676311548615</v>
      </c>
      <c r="Y1585">
        <v>0.72962362995941288</v>
      </c>
      <c r="Z1585" s="38">
        <v>1.0334601721723666</v>
      </c>
      <c r="AB1585" s="6">
        <v>1931</v>
      </c>
      <c r="AR1585" s="33">
        <f t="shared" si="804"/>
        <v>0</v>
      </c>
      <c r="AS1585" s="32">
        <f t="shared" si="805"/>
        <v>0</v>
      </c>
      <c r="AT1585" s="32">
        <f t="shared" si="806"/>
        <v>0</v>
      </c>
      <c r="AU1585" s="31">
        <f t="shared" si="807"/>
        <v>0</v>
      </c>
      <c r="AV1585" s="31">
        <f t="shared" si="808"/>
        <v>0</v>
      </c>
      <c r="AW1585" s="36">
        <f t="shared" si="809"/>
        <v>0</v>
      </c>
      <c r="AX1585">
        <v>0.91825504630490407</v>
      </c>
      <c r="AY1585">
        <v>0.72962362995941288</v>
      </c>
      <c r="BB1585" s="6">
        <v>1931</v>
      </c>
      <c r="BR1585" s="33">
        <f t="shared" si="801"/>
        <v>0</v>
      </c>
      <c r="BS1585" s="32">
        <f t="shared" si="802"/>
        <v>0</v>
      </c>
      <c r="BT1585" s="32">
        <f t="shared" si="803"/>
        <v>0</v>
      </c>
      <c r="BU1585" s="31">
        <f t="shared" si="790"/>
        <v>0</v>
      </c>
      <c r="BV1585" s="31">
        <f t="shared" si="791"/>
        <v>0</v>
      </c>
      <c r="BW1585" s="36">
        <f t="shared" si="792"/>
        <v>0</v>
      </c>
    </row>
    <row r="1586" spans="1:75" ht="15" customHeight="1">
      <c r="A1586" s="56">
        <v>93.254907904929524</v>
      </c>
      <c r="B1586" s="6">
        <v>1932</v>
      </c>
      <c r="C1586">
        <v>7.6775000000000002</v>
      </c>
      <c r="D1586" s="78">
        <f t="shared" si="810"/>
        <v>0</v>
      </c>
      <c r="E1586" s="78">
        <f t="shared" si="810"/>
        <v>0</v>
      </c>
      <c r="F1586" s="78">
        <f t="shared" si="810"/>
        <v>0</v>
      </c>
      <c r="G1586" s="78">
        <f t="shared" si="810"/>
        <v>0</v>
      </c>
      <c r="H1586" s="78">
        <f t="shared" si="810"/>
        <v>0.28818667116205893</v>
      </c>
      <c r="I1586" s="78">
        <f t="shared" si="810"/>
        <v>0.12683664868509778</v>
      </c>
      <c r="J1586" s="78">
        <f t="shared" si="810"/>
        <v>0</v>
      </c>
      <c r="K1586" s="78">
        <f t="shared" si="810"/>
        <v>1.207968082715217E-2</v>
      </c>
      <c r="L1586" s="78">
        <f t="shared" si="810"/>
        <v>5.6084232411777929E-2</v>
      </c>
      <c r="M1586" s="78">
        <f t="shared" si="810"/>
        <v>4.6808763205214658</v>
      </c>
      <c r="N1586" s="78">
        <f t="shared" si="810"/>
        <v>0.95429478534502143</v>
      </c>
      <c r="O1586" s="78">
        <f t="shared" si="810"/>
        <v>0.79984743762643296</v>
      </c>
      <c r="P1586" s="78">
        <f t="shared" si="810"/>
        <v>0.75929422342099362</v>
      </c>
      <c r="Q1586" s="94">
        <f>SUM(D1586:P1586)</f>
        <v>7.6774999999999993</v>
      </c>
      <c r="R1586" s="33">
        <f t="shared" si="795"/>
        <v>1.1126803287102058</v>
      </c>
      <c r="S1586" s="32">
        <f t="shared" si="796"/>
        <v>0</v>
      </c>
      <c r="T1586" s="32">
        <f t="shared" si="797"/>
        <v>0.69765700886304904</v>
      </c>
      <c r="U1586" s="31">
        <f t="shared" si="798"/>
        <v>6.5648196712897944</v>
      </c>
      <c r="V1586" s="31">
        <f t="shared" si="799"/>
        <v>0</v>
      </c>
      <c r="W1586" s="36">
        <f t="shared" si="800"/>
        <v>0.25663777648197239</v>
      </c>
      <c r="X1586" s="46">
        <v>0.91158456071545435</v>
      </c>
      <c r="Y1586">
        <v>0.73107075463145699</v>
      </c>
      <c r="Z1586" s="38">
        <v>0.918367094636798</v>
      </c>
      <c r="AB1586" s="6">
        <v>1932</v>
      </c>
      <c r="AR1586" s="33">
        <f t="shared" si="804"/>
        <v>0</v>
      </c>
      <c r="AS1586" s="32">
        <f t="shared" si="805"/>
        <v>0</v>
      </c>
      <c r="AT1586" s="32">
        <f t="shared" si="806"/>
        <v>0</v>
      </c>
      <c r="AU1586" s="31">
        <f t="shared" si="807"/>
        <v>0</v>
      </c>
      <c r="AV1586" s="31">
        <f t="shared" si="808"/>
        <v>0</v>
      </c>
      <c r="AW1586" s="36">
        <f t="shared" si="809"/>
        <v>0</v>
      </c>
      <c r="AX1586">
        <v>0.91885340974023955</v>
      </c>
      <c r="AY1586">
        <v>0.73107075463145699</v>
      </c>
      <c r="BB1586" s="6">
        <v>1932</v>
      </c>
      <c r="BR1586" s="33">
        <f t="shared" si="801"/>
        <v>0</v>
      </c>
      <c r="BS1586" s="32">
        <f t="shared" si="802"/>
        <v>0</v>
      </c>
      <c r="BT1586" s="32">
        <f t="shared" si="803"/>
        <v>0</v>
      </c>
      <c r="BU1586" s="31">
        <f t="shared" si="790"/>
        <v>0</v>
      </c>
      <c r="BV1586" s="31">
        <f t="shared" si="791"/>
        <v>0</v>
      </c>
      <c r="BW1586" s="36">
        <f t="shared" si="792"/>
        <v>0</v>
      </c>
    </row>
    <row r="1587" spans="1:75" ht="15" customHeight="1">
      <c r="A1587" s="56">
        <v>87.533554537712504</v>
      </c>
      <c r="B1587" s="6">
        <v>1933</v>
      </c>
      <c r="C1587" s="65">
        <v>8.298</v>
      </c>
      <c r="D1587" s="38">
        <v>0</v>
      </c>
      <c r="E1587" s="38">
        <v>0</v>
      </c>
      <c r="F1587" s="38">
        <v>0</v>
      </c>
      <c r="G1587" s="38">
        <v>0</v>
      </c>
      <c r="H1587" s="38">
        <v>0.33400000000000002</v>
      </c>
      <c r="I1587" s="38">
        <v>0.14699999999999999</v>
      </c>
      <c r="J1587" s="38">
        <v>0</v>
      </c>
      <c r="K1587" s="38">
        <v>1.4E-2</v>
      </c>
      <c r="L1587" s="38">
        <v>6.5000000000000002E-2</v>
      </c>
      <c r="M1587" s="38">
        <v>5.4249999999999998</v>
      </c>
      <c r="N1587" s="38">
        <v>1.1060000000000001</v>
      </c>
      <c r="O1587" s="38">
        <v>0.92700000000000005</v>
      </c>
      <c r="P1587" s="38">
        <v>0.88</v>
      </c>
      <c r="Q1587" s="94">
        <f>SUM(D1587:P1587)</f>
        <v>8.8979999999999997</v>
      </c>
      <c r="R1587" s="33">
        <f t="shared" si="795"/>
        <v>1.2886828443806411</v>
      </c>
      <c r="S1587" s="32">
        <f t="shared" si="796"/>
        <v>0</v>
      </c>
      <c r="T1587" s="32">
        <f t="shared" si="797"/>
        <v>0.8076828443806412</v>
      </c>
      <c r="U1587" s="31">
        <f t="shared" si="798"/>
        <v>7.0093171556193585</v>
      </c>
      <c r="V1587" s="31">
        <f t="shared" si="799"/>
        <v>0</v>
      </c>
      <c r="W1587" s="36">
        <f t="shared" si="800"/>
        <v>0.2983171556193589</v>
      </c>
      <c r="X1587" s="46">
        <v>0.91248690371625896</v>
      </c>
      <c r="Y1587">
        <v>0.73027381951233372</v>
      </c>
      <c r="Z1587" s="38">
        <v>0.91838206847484538</v>
      </c>
      <c r="AB1587" s="6">
        <v>1933</v>
      </c>
      <c r="AR1587" s="33">
        <f t="shared" si="804"/>
        <v>0</v>
      </c>
      <c r="AS1587" s="32">
        <f t="shared" si="805"/>
        <v>0</v>
      </c>
      <c r="AT1587" s="32">
        <f t="shared" si="806"/>
        <v>0</v>
      </c>
      <c r="AU1587" s="31">
        <f t="shared" si="807"/>
        <v>0</v>
      </c>
      <c r="AV1587" s="31">
        <f t="shared" si="808"/>
        <v>0</v>
      </c>
      <c r="AW1587" s="36">
        <f t="shared" si="809"/>
        <v>0</v>
      </c>
      <c r="AX1587">
        <v>0.92024678645035807</v>
      </c>
      <c r="AY1587">
        <v>0.73027381951233372</v>
      </c>
      <c r="BB1587" s="6">
        <v>1933</v>
      </c>
      <c r="BR1587" s="33">
        <f t="shared" si="801"/>
        <v>0</v>
      </c>
      <c r="BS1587" s="32">
        <f t="shared" si="802"/>
        <v>0</v>
      </c>
      <c r="BT1587" s="32">
        <f t="shared" si="803"/>
        <v>0</v>
      </c>
      <c r="BU1587" s="31">
        <f t="shared" si="790"/>
        <v>0</v>
      </c>
      <c r="BV1587" s="31">
        <f t="shared" si="791"/>
        <v>0</v>
      </c>
      <c r="BW1587" s="36">
        <f t="shared" si="792"/>
        <v>0</v>
      </c>
    </row>
    <row r="1588" spans="1:75" ht="15" customHeight="1">
      <c r="A1588" s="56">
        <v>89.662666666902595</v>
      </c>
      <c r="B1588" s="6">
        <v>1934</v>
      </c>
      <c r="C1588" s="65">
        <v>9.4269999999999996</v>
      </c>
      <c r="D1588" s="38">
        <v>0</v>
      </c>
      <c r="E1588" s="38">
        <v>0</v>
      </c>
      <c r="F1588" s="38">
        <v>0</v>
      </c>
      <c r="G1588" s="38">
        <v>0</v>
      </c>
      <c r="H1588" s="38">
        <v>0.21</v>
      </c>
      <c r="I1588" s="38">
        <v>1.4999999999999999E-2</v>
      </c>
      <c r="J1588" s="38">
        <v>0.122</v>
      </c>
      <c r="K1588" s="38">
        <v>4.5999999999999999E-2</v>
      </c>
      <c r="L1588" s="38">
        <v>0.06</v>
      </c>
      <c r="M1588" s="38">
        <v>6.0620000000000003</v>
      </c>
      <c r="N1588" s="38">
        <v>1.03</v>
      </c>
      <c r="O1588" s="38">
        <v>0.85099999999999998</v>
      </c>
      <c r="P1588" s="38">
        <v>1.0309999999999999</v>
      </c>
      <c r="Q1588" s="94">
        <f t="shared" ref="Q1588:Q1593" si="811">SUM(D1588:P1588)</f>
        <v>9.4270000000000014</v>
      </c>
      <c r="R1588" s="33">
        <f t="shared" si="795"/>
        <v>1.1012058659244712</v>
      </c>
      <c r="S1588" s="32">
        <f t="shared" si="796"/>
        <v>0</v>
      </c>
      <c r="T1588" s="32">
        <f t="shared" si="797"/>
        <v>0.75420586592447125</v>
      </c>
      <c r="U1588" s="31">
        <f t="shared" si="798"/>
        <v>8.3257941340755277</v>
      </c>
      <c r="V1588" s="31">
        <f t="shared" si="799"/>
        <v>0</v>
      </c>
      <c r="W1588" s="36">
        <f t="shared" si="800"/>
        <v>0.27579413407552877</v>
      </c>
      <c r="X1588" s="46">
        <v>0.91360969333184983</v>
      </c>
      <c r="Y1588">
        <v>0.73223870478104003</v>
      </c>
      <c r="Z1588" s="38">
        <v>0.9400677156460554</v>
      </c>
      <c r="AB1588" s="6">
        <v>1934</v>
      </c>
      <c r="AR1588" s="33">
        <f t="shared" si="804"/>
        <v>0</v>
      </c>
      <c r="AS1588" s="32">
        <f t="shared" si="805"/>
        <v>0</v>
      </c>
      <c r="AT1588" s="32">
        <f t="shared" si="806"/>
        <v>0</v>
      </c>
      <c r="AU1588" s="31">
        <f t="shared" si="807"/>
        <v>0</v>
      </c>
      <c r="AV1588" s="31">
        <f t="shared" si="808"/>
        <v>0</v>
      </c>
      <c r="AW1588" s="36">
        <f t="shared" si="809"/>
        <v>0</v>
      </c>
      <c r="AX1588">
        <v>0.92577487454152618</v>
      </c>
      <c r="AY1588">
        <v>0.73223870478104003</v>
      </c>
      <c r="BB1588" s="6">
        <v>1934</v>
      </c>
      <c r="BR1588" s="33">
        <f t="shared" si="801"/>
        <v>0</v>
      </c>
      <c r="BS1588" s="32">
        <f t="shared" si="802"/>
        <v>0</v>
      </c>
      <c r="BT1588" s="32">
        <f t="shared" si="803"/>
        <v>0</v>
      </c>
      <c r="BU1588" s="31">
        <f t="shared" si="790"/>
        <v>0</v>
      </c>
      <c r="BV1588" s="31">
        <f t="shared" si="791"/>
        <v>0</v>
      </c>
      <c r="BW1588" s="36">
        <f t="shared" si="792"/>
        <v>0</v>
      </c>
    </row>
    <row r="1589" spans="1:75" ht="15" customHeight="1">
      <c r="A1589" s="56">
        <v>96.415022755704371</v>
      </c>
      <c r="B1589" s="6">
        <v>1935</v>
      </c>
      <c r="C1589" s="65">
        <v>10.689</v>
      </c>
      <c r="D1589">
        <v>8.7999999999999995E-2</v>
      </c>
      <c r="E1589">
        <v>0</v>
      </c>
      <c r="F1589">
        <v>0</v>
      </c>
      <c r="G1589">
        <v>0</v>
      </c>
      <c r="H1589">
        <v>0.41599999999999998</v>
      </c>
      <c r="I1589">
        <v>2.4E-2</v>
      </c>
      <c r="J1589">
        <v>0</v>
      </c>
      <c r="K1589">
        <v>4.7E-2</v>
      </c>
      <c r="L1589">
        <v>0.38400000000000001</v>
      </c>
      <c r="M1589">
        <v>3.944</v>
      </c>
      <c r="N1589">
        <v>2.012</v>
      </c>
      <c r="O1589">
        <v>1.4430000000000001</v>
      </c>
      <c r="P1589">
        <v>2.129</v>
      </c>
      <c r="Q1589" s="94">
        <f t="shared" si="811"/>
        <v>10.487</v>
      </c>
      <c r="R1589" s="33">
        <f t="shared" si="795"/>
        <v>1.9959580876364518</v>
      </c>
      <c r="S1589" s="32">
        <f t="shared" si="796"/>
        <v>8.0570970043894838E-2</v>
      </c>
      <c r="T1589" s="32">
        <f t="shared" si="797"/>
        <v>1.475387117592557</v>
      </c>
      <c r="U1589" s="31">
        <f t="shared" si="798"/>
        <v>8.6930419123635474</v>
      </c>
      <c r="V1589" s="31">
        <f t="shared" si="799"/>
        <v>7.429029956105157E-3</v>
      </c>
      <c r="W1589" s="36">
        <f t="shared" si="800"/>
        <v>0.53661288240744298</v>
      </c>
      <c r="X1589" s="46">
        <v>0.9155792050442596</v>
      </c>
      <c r="Y1589">
        <v>0.73329379602015754</v>
      </c>
      <c r="Z1589" s="38">
        <v>1</v>
      </c>
      <c r="AB1589" s="6">
        <v>1935</v>
      </c>
      <c r="AR1589" s="33">
        <f t="shared" si="804"/>
        <v>0</v>
      </c>
      <c r="AS1589" s="32">
        <f t="shared" si="805"/>
        <v>0</v>
      </c>
      <c r="AT1589" s="32">
        <f t="shared" si="806"/>
        <v>0</v>
      </c>
      <c r="AU1589" s="31">
        <f t="shared" si="807"/>
        <v>0</v>
      </c>
      <c r="AV1589" s="31">
        <f t="shared" si="808"/>
        <v>0</v>
      </c>
      <c r="AW1589" s="36">
        <f t="shared" si="809"/>
        <v>0</v>
      </c>
      <c r="AX1589">
        <v>9.2204797232920091E-2</v>
      </c>
      <c r="AY1589">
        <v>0.73329379602015754</v>
      </c>
      <c r="BB1589" s="6">
        <v>1935</v>
      </c>
      <c r="BR1589" s="33">
        <f t="shared" si="801"/>
        <v>0</v>
      </c>
      <c r="BS1589" s="32">
        <f t="shared" si="802"/>
        <v>0</v>
      </c>
      <c r="BT1589" s="32">
        <f t="shared" si="803"/>
        <v>0</v>
      </c>
      <c r="BU1589" s="31">
        <f t="shared" si="790"/>
        <v>0</v>
      </c>
      <c r="BV1589" s="31">
        <f t="shared" si="791"/>
        <v>0</v>
      </c>
      <c r="BW1589" s="36">
        <f t="shared" si="792"/>
        <v>0</v>
      </c>
    </row>
    <row r="1590" spans="1:75" ht="15" customHeight="1">
      <c r="A1590" s="56">
        <v>97.992029877181835</v>
      </c>
      <c r="B1590" s="6">
        <v>1936</v>
      </c>
      <c r="C1590" s="65">
        <v>14.69</v>
      </c>
      <c r="D1590" s="38">
        <v>0.26100000000000001</v>
      </c>
      <c r="E1590" s="38">
        <v>0</v>
      </c>
      <c r="F1590" s="38">
        <v>0</v>
      </c>
      <c r="G1590" s="38">
        <v>0</v>
      </c>
      <c r="H1590" s="38">
        <v>0.56799999999999995</v>
      </c>
      <c r="I1590" s="38">
        <v>4.7E-2</v>
      </c>
      <c r="J1590">
        <v>0</v>
      </c>
      <c r="K1590" s="38">
        <v>0.46500000000000002</v>
      </c>
      <c r="L1590" s="38">
        <v>0.76100000000000001</v>
      </c>
      <c r="M1590" s="38">
        <v>4.7839999999999998</v>
      </c>
      <c r="N1590" s="38">
        <v>1.885</v>
      </c>
      <c r="O1590" s="38">
        <v>2.3319999999999999</v>
      </c>
      <c r="P1590" s="38">
        <v>3.5870000000000002</v>
      </c>
      <c r="Q1590" s="94">
        <f t="shared" si="811"/>
        <v>14.689999999999998</v>
      </c>
      <c r="R1590" s="33">
        <f t="shared" si="795"/>
        <v>2.2378014987534822</v>
      </c>
      <c r="S1590" s="32">
        <f t="shared" si="796"/>
        <v>0.23956544562056703</v>
      </c>
      <c r="T1590" s="32">
        <f t="shared" si="797"/>
        <v>1.3832360531329153</v>
      </c>
      <c r="U1590" s="31">
        <f t="shared" si="798"/>
        <v>12.452198501246517</v>
      </c>
      <c r="V1590" s="31">
        <f t="shared" si="799"/>
        <v>2.143455437943298E-2</v>
      </c>
      <c r="W1590" s="36">
        <f t="shared" si="800"/>
        <v>0.5017639468670847</v>
      </c>
      <c r="X1590" s="46">
        <v>0.91787527057688512</v>
      </c>
      <c r="Y1590">
        <v>0.73381222977873495</v>
      </c>
      <c r="Z1590" s="38">
        <v>1.0386322320998254</v>
      </c>
      <c r="AB1590" s="6">
        <v>1936</v>
      </c>
      <c r="AR1590" s="33">
        <f t="shared" si="804"/>
        <v>0</v>
      </c>
      <c r="AS1590" s="32">
        <f t="shared" si="805"/>
        <v>0</v>
      </c>
      <c r="AT1590" s="32">
        <f t="shared" si="806"/>
        <v>0</v>
      </c>
      <c r="AU1590" s="31">
        <f t="shared" si="807"/>
        <v>0</v>
      </c>
      <c r="AV1590" s="31">
        <f t="shared" si="808"/>
        <v>0</v>
      </c>
      <c r="AW1590" s="36">
        <f t="shared" si="809"/>
        <v>0</v>
      </c>
      <c r="AX1590">
        <v>8.9472646302715536E-2</v>
      </c>
      <c r="AY1590">
        <v>0.73381222977873495</v>
      </c>
      <c r="BB1590" s="6">
        <v>1936</v>
      </c>
      <c r="BR1590" s="33">
        <f t="shared" si="801"/>
        <v>0</v>
      </c>
      <c r="BS1590" s="32">
        <f t="shared" si="802"/>
        <v>0</v>
      </c>
      <c r="BT1590" s="32">
        <f t="shared" si="803"/>
        <v>0</v>
      </c>
      <c r="BU1590" s="31">
        <f t="shared" si="790"/>
        <v>0</v>
      </c>
      <c r="BV1590" s="31">
        <f t="shared" si="791"/>
        <v>0</v>
      </c>
      <c r="BW1590" s="36">
        <f t="shared" si="792"/>
        <v>0</v>
      </c>
    </row>
    <row r="1591" spans="1:75" ht="15" customHeight="1">
      <c r="A1591" s="56">
        <v>110.15155803046912</v>
      </c>
      <c r="B1591" s="6">
        <v>1937</v>
      </c>
      <c r="C1591" s="65">
        <f>13.463+2.143</f>
        <v>15.605999999999998</v>
      </c>
      <c r="D1591" s="38">
        <v>1.1419999999999999</v>
      </c>
      <c r="E1591" s="38"/>
      <c r="F1591" s="38"/>
      <c r="G1591" s="38"/>
      <c r="H1591" s="38">
        <v>0.52300000000000002</v>
      </c>
      <c r="I1591" s="38">
        <v>3.2000000000000001E-2</v>
      </c>
      <c r="J1591" s="38"/>
      <c r="K1591" s="38">
        <v>0.59599999999999997</v>
      </c>
      <c r="L1591" s="38">
        <v>0.67500000000000004</v>
      </c>
      <c r="M1591" s="38">
        <v>5.1760000000000002</v>
      </c>
      <c r="N1591" s="38">
        <v>1.246</v>
      </c>
      <c r="O1591" s="38">
        <v>2.544</v>
      </c>
      <c r="P1591" s="38">
        <v>3.6720000000000002</v>
      </c>
      <c r="Q1591" s="94">
        <f t="shared" si="811"/>
        <v>15.606000000000002</v>
      </c>
      <c r="R1591" s="33">
        <f t="shared" si="795"/>
        <v>2.5183581150155736</v>
      </c>
      <c r="S1591" s="32">
        <f t="shared" si="796"/>
        <v>1.0486472628802004</v>
      </c>
      <c r="T1591" s="32">
        <f t="shared" si="797"/>
        <v>0.9147108521353734</v>
      </c>
      <c r="U1591" s="31">
        <f t="shared" si="798"/>
        <v>13.087641884984425</v>
      </c>
      <c r="V1591" s="31">
        <f t="shared" si="799"/>
        <v>9.3352737119799523E-2</v>
      </c>
      <c r="W1591" s="36">
        <f t="shared" si="800"/>
        <v>0.3312891478646266</v>
      </c>
      <c r="X1591" s="46">
        <v>0.91825504630490407</v>
      </c>
      <c r="Y1591">
        <v>0.73411785885663994</v>
      </c>
      <c r="Z1591" s="38">
        <v>1.2424171719599746</v>
      </c>
      <c r="AB1591" s="6">
        <v>1938</v>
      </c>
      <c r="AR1591" s="33">
        <f t="shared" si="804"/>
        <v>0</v>
      </c>
      <c r="AS1591" s="32">
        <f t="shared" si="805"/>
        <v>0</v>
      </c>
      <c r="AT1591" s="32">
        <f t="shared" si="806"/>
        <v>0</v>
      </c>
      <c r="AU1591" s="31">
        <f t="shared" si="807"/>
        <v>0</v>
      </c>
      <c r="AV1591" s="31">
        <f t="shared" si="808"/>
        <v>0</v>
      </c>
      <c r="AW1591" s="36">
        <f t="shared" si="809"/>
        <v>0</v>
      </c>
      <c r="AX1591">
        <v>8.8312879301582478E-2</v>
      </c>
      <c r="AY1591">
        <v>0.73928401564120982</v>
      </c>
      <c r="BB1591" s="6">
        <v>1938</v>
      </c>
      <c r="BR1591" s="33">
        <f t="shared" si="801"/>
        <v>0</v>
      </c>
      <c r="BS1591" s="32"/>
      <c r="BT1591" s="32"/>
      <c r="BU1591" s="31"/>
      <c r="BV1591" s="31"/>
      <c r="BW1591" s="36"/>
    </row>
    <row r="1592" spans="1:75" ht="15" customHeight="1">
      <c r="A1592" s="56">
        <v>134.64041458803453</v>
      </c>
      <c r="B1592" s="6">
        <v>1938</v>
      </c>
      <c r="C1592" s="65">
        <v>17.059000000000001</v>
      </c>
      <c r="D1592" s="38">
        <v>0.97899999999999998</v>
      </c>
      <c r="E1592" s="38"/>
      <c r="F1592" s="38"/>
      <c r="H1592" s="38">
        <v>0.58599999999999997</v>
      </c>
      <c r="I1592" s="38">
        <v>3.2000000000000001E-2</v>
      </c>
      <c r="J1592" s="38"/>
      <c r="K1592" s="38">
        <v>0.64500000000000002</v>
      </c>
      <c r="L1592" s="38">
        <v>0.77900000000000003</v>
      </c>
      <c r="M1592" s="38">
        <v>6.22</v>
      </c>
      <c r="N1592" s="38">
        <v>1.175</v>
      </c>
      <c r="O1592" s="38">
        <v>2.5339999999999998</v>
      </c>
      <c r="P1592" s="38">
        <v>4.109</v>
      </c>
      <c r="Q1592" s="94">
        <f t="shared" si="811"/>
        <v>17.058999999999997</v>
      </c>
      <c r="R1592" s="33"/>
      <c r="S1592" s="32"/>
      <c r="T1592" s="32"/>
      <c r="U1592" s="31"/>
      <c r="V1592" s="31"/>
      <c r="W1592" s="36"/>
      <c r="X1592" s="46">
        <v>0.91885340974023955</v>
      </c>
      <c r="Y1592">
        <v>0.73928401564120982</v>
      </c>
      <c r="Z1592" s="38">
        <v>1.435213253748026</v>
      </c>
      <c r="AB1592" s="6"/>
      <c r="AR1592" s="33"/>
      <c r="AS1592" s="32"/>
      <c r="AT1592" s="32"/>
      <c r="AU1592" s="31"/>
      <c r="AV1592" s="31"/>
      <c r="AW1592" s="36"/>
      <c r="BB1592" s="6"/>
      <c r="BR1592" s="33"/>
      <c r="BS1592" s="32">
        <f>BE1592*$X1592</f>
        <v>0</v>
      </c>
      <c r="BT1592" s="32">
        <f>BO1592*$Y1592</f>
        <v>0</v>
      </c>
      <c r="BU1592" s="31">
        <f>BD1592-BR1593</f>
        <v>0</v>
      </c>
      <c r="BV1592" s="31">
        <f>BE1592-BS1592</f>
        <v>0</v>
      </c>
      <c r="BW1592" s="36">
        <f>BO1592-BT1592</f>
        <v>0</v>
      </c>
    </row>
    <row r="1593" spans="1:75" ht="15" customHeight="1">
      <c r="A1593" s="56">
        <v>138.96574553243491</v>
      </c>
      <c r="B1593" s="6">
        <v>1939</v>
      </c>
      <c r="C1593" s="65">
        <v>17.058</v>
      </c>
      <c r="D1593" s="38">
        <v>0.97899999999999998</v>
      </c>
      <c r="E1593" s="38"/>
      <c r="F1593" s="38"/>
      <c r="H1593" s="38">
        <v>0.58599999999999997</v>
      </c>
      <c r="I1593" s="38">
        <v>3.2000000000000001E-2</v>
      </c>
      <c r="J1593" s="38"/>
      <c r="K1593" s="38">
        <v>0.64500000000000002</v>
      </c>
      <c r="L1593" s="38">
        <v>0.77900000000000003</v>
      </c>
      <c r="M1593" s="38">
        <v>6.22</v>
      </c>
      <c r="N1593" s="38">
        <v>1.175</v>
      </c>
      <c r="O1593" s="38">
        <v>2.5339999999999998</v>
      </c>
      <c r="P1593" s="38">
        <v>4.109</v>
      </c>
      <c r="Q1593" s="94">
        <f t="shared" si="811"/>
        <v>17.058999999999997</v>
      </c>
      <c r="R1593" s="33">
        <f>SUM(E1593:J1593)+S1593+T1593</f>
        <v>2.3901286007777029</v>
      </c>
      <c r="S1593" s="32">
        <f>D1593*$X1593</f>
        <v>0.90092160393490051</v>
      </c>
      <c r="T1593" s="32">
        <f>N1593*$Y1593</f>
        <v>0.87120699684280223</v>
      </c>
      <c r="U1593" s="31">
        <f>C1593-R1593</f>
        <v>14.667871399222296</v>
      </c>
      <c r="V1593" s="31">
        <f>D1593-S1593</f>
        <v>7.8078396065099476E-2</v>
      </c>
      <c r="W1593" s="36">
        <f>N1593-T1593</f>
        <v>0.30379300315719782</v>
      </c>
      <c r="X1593" s="46">
        <v>0.92024678645035807</v>
      </c>
      <c r="Y1593">
        <v>0.74145276327046994</v>
      </c>
      <c r="Z1593" s="38">
        <v>1.7944677700994704</v>
      </c>
      <c r="AB1593" s="6">
        <v>1939</v>
      </c>
      <c r="AR1593" s="33">
        <f t="shared" si="804"/>
        <v>0</v>
      </c>
      <c r="AS1593" s="32">
        <f t="shared" si="805"/>
        <v>0</v>
      </c>
      <c r="AT1593" s="32">
        <f t="shared" si="806"/>
        <v>0</v>
      </c>
      <c r="AU1593" s="31">
        <f t="shared" si="807"/>
        <v>0</v>
      </c>
      <c r="AV1593" s="31">
        <f t="shared" si="808"/>
        <v>0</v>
      </c>
      <c r="AW1593" s="36">
        <f t="shared" si="809"/>
        <v>0</v>
      </c>
      <c r="AX1593">
        <v>8.6665028052590562E-2</v>
      </c>
      <c r="AY1593">
        <v>0.74145276327046994</v>
      </c>
      <c r="BB1593" s="6">
        <v>1939</v>
      </c>
      <c r="BR1593" s="33">
        <f>SUM(BF1592:BK1592)+BS1592+BT1592</f>
        <v>0</v>
      </c>
      <c r="BS1593" s="32">
        <f>BE1593*$X1593</f>
        <v>0</v>
      </c>
      <c r="BT1593" s="32">
        <f>BO1593*$Y1593</f>
        <v>0</v>
      </c>
      <c r="BU1593" s="31">
        <f>BD1593-BR1594</f>
        <v>0</v>
      </c>
      <c r="BV1593" s="31">
        <f>BE1593-BS1593</f>
        <v>0</v>
      </c>
      <c r="BW1593" s="36">
        <f>BO1593-BT1593</f>
        <v>0</v>
      </c>
    </row>
    <row r="1594" spans="1:75" ht="15" customHeight="1">
      <c r="A1594" s="56">
        <v>163.54611120730075</v>
      </c>
      <c r="B1594" s="6">
        <v>1940</v>
      </c>
      <c r="C1594" s="65">
        <v>23.239000000000001</v>
      </c>
      <c r="D1594">
        <v>3.5110000000000001</v>
      </c>
      <c r="L1594">
        <v>1.087</v>
      </c>
      <c r="M1594">
        <v>7.9029999999999996</v>
      </c>
      <c r="N1594">
        <v>1.61</v>
      </c>
      <c r="O1594">
        <v>5.4569999999999999</v>
      </c>
      <c r="P1594">
        <v>3.6709999999999998</v>
      </c>
      <c r="Q1594" s="94">
        <f>SUM(D1594:P1594)</f>
        <v>23.238999999999997</v>
      </c>
      <c r="R1594" s="33">
        <f>SUM(E1594:J1594)+S1594+T1594</f>
        <v>4.0140277053757067</v>
      </c>
      <c r="S1594" s="32">
        <f>D1594*$X1594</f>
        <v>2.8149869120548208</v>
      </c>
      <c r="T1594" s="32">
        <f>N1594*$Y1594</f>
        <v>1.1990407933208864</v>
      </c>
      <c r="U1594" s="31">
        <f>C1594-R1594</f>
        <v>19.224972294624294</v>
      </c>
      <c r="V1594" s="31">
        <f>D1594-S1594</f>
        <v>0.69601308794517935</v>
      </c>
      <c r="W1594" s="36">
        <f>N1594-T1594</f>
        <v>0.41095920667911368</v>
      </c>
      <c r="X1594">
        <v>0.80176215096975811</v>
      </c>
      <c r="Y1594">
        <v>0.744745834360799</v>
      </c>
      <c r="Z1594" s="38">
        <v>2.1471327688362272</v>
      </c>
      <c r="AB1594" s="6">
        <v>1940</v>
      </c>
      <c r="AF1594" s="29"/>
      <c r="AR1594" s="33">
        <f t="shared" si="804"/>
        <v>0</v>
      </c>
      <c r="AS1594" s="32">
        <f t="shared" si="805"/>
        <v>0</v>
      </c>
      <c r="AT1594" s="32">
        <f t="shared" si="806"/>
        <v>0</v>
      </c>
      <c r="AU1594" s="31">
        <f t="shared" si="807"/>
        <v>0</v>
      </c>
      <c r="AV1594" s="31">
        <f t="shared" si="808"/>
        <v>0</v>
      </c>
      <c r="AW1594" s="36">
        <f t="shared" si="809"/>
        <v>0</v>
      </c>
      <c r="AX1594">
        <v>8.0176215096975811E-2</v>
      </c>
      <c r="AY1594">
        <v>0.744745834360799</v>
      </c>
      <c r="BB1594" s="6">
        <v>1940</v>
      </c>
      <c r="BR1594" s="33">
        <f>SUM(BF1593:BK1593)+BS1593+BT1593</f>
        <v>0</v>
      </c>
      <c r="BS1594" s="30"/>
      <c r="BT1594" s="30"/>
      <c r="BU1594" s="30"/>
      <c r="BV1594" s="30"/>
      <c r="BW1594" s="30"/>
    </row>
    <row r="1595" spans="1:75" ht="15" customHeight="1">
      <c r="A1595" s="57">
        <v>187.0598872816316</v>
      </c>
      <c r="B1595" s="28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84"/>
      <c r="R1595" s="30"/>
      <c r="S1595" s="30"/>
      <c r="T1595" s="30"/>
      <c r="U1595" s="30"/>
      <c r="V1595" s="30"/>
      <c r="W1595" s="30"/>
      <c r="X1595">
        <v>8.0196009623455897E-2</v>
      </c>
      <c r="AB1595" s="28"/>
      <c r="AC1595" s="29"/>
      <c r="AD1595" s="29"/>
      <c r="AE1595" s="29"/>
      <c r="AF1595" s="3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84"/>
      <c r="AR1595" s="30"/>
      <c r="AS1595" s="30"/>
      <c r="AT1595" s="30"/>
      <c r="AU1595" s="30"/>
      <c r="AV1595" s="30"/>
      <c r="AW1595" s="30"/>
      <c r="BB1595" s="28"/>
      <c r="BC1595" s="39">
        <v>18798.982749999999</v>
      </c>
      <c r="BD1595" s="29"/>
      <c r="BE1595" s="29"/>
      <c r="BF1595" s="29"/>
      <c r="BG1595" s="29"/>
      <c r="BH1595" s="29"/>
      <c r="BI1595" s="29"/>
      <c r="BJ1595" s="29"/>
      <c r="BK1595" s="29"/>
      <c r="BL1595" s="29"/>
      <c r="BM1595" s="29"/>
      <c r="BN1595" s="29"/>
      <c r="BO1595" s="29"/>
      <c r="BP1595" s="29"/>
      <c r="BQ1595" s="35"/>
      <c r="BR1595" s="30"/>
      <c r="BS1595" s="10"/>
      <c r="BT1595" s="10"/>
      <c r="BU1595" s="10"/>
      <c r="BV1595" s="10"/>
      <c r="BW1595" s="10"/>
    </row>
    <row r="1596" spans="1:75" ht="15" customHeight="1">
      <c r="B1596" s="6">
        <v>1955</v>
      </c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83"/>
      <c r="R1596" s="10"/>
      <c r="S1596" s="10"/>
      <c r="T1596" s="10"/>
      <c r="U1596" s="10"/>
      <c r="V1596" s="10"/>
      <c r="W1596" s="10"/>
      <c r="X1596">
        <v>7.5696824393495427E-2</v>
      </c>
      <c r="AB1596" s="6">
        <v>1955</v>
      </c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83"/>
      <c r="AR1596" s="10"/>
      <c r="AS1596" s="10"/>
      <c r="AT1596" s="10"/>
      <c r="AU1596" s="10"/>
      <c r="AV1596" s="10"/>
      <c r="AW1596" s="10"/>
      <c r="BB1596" s="6">
        <v>1955</v>
      </c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10"/>
      <c r="BS1596" s="10"/>
      <c r="BT1596" s="10"/>
      <c r="BU1596" s="10"/>
      <c r="BV1596" s="10"/>
      <c r="BW1596" s="10"/>
    </row>
    <row r="1597" spans="1:75" ht="15" customHeight="1">
      <c r="B1597" s="6">
        <v>1956</v>
      </c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83"/>
      <c r="R1597" s="10"/>
      <c r="S1597" s="10"/>
      <c r="T1597" s="10"/>
      <c r="U1597" s="10"/>
      <c r="V1597" s="10"/>
      <c r="W1597" s="10"/>
      <c r="AB1597" s="6">
        <v>1956</v>
      </c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83"/>
      <c r="AR1597" s="10"/>
      <c r="AS1597" s="10"/>
      <c r="AT1597" s="10"/>
      <c r="AU1597" s="10"/>
      <c r="AV1597" s="10"/>
      <c r="AW1597" s="10"/>
      <c r="BB1597" s="6">
        <v>1956</v>
      </c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10"/>
      <c r="BS1597" s="10"/>
      <c r="BT1597" s="10"/>
      <c r="BU1597" s="10"/>
      <c r="BV1597" s="10"/>
      <c r="BW1597" s="10"/>
    </row>
    <row r="1598" spans="1:75" ht="15" customHeight="1">
      <c r="B1598" s="6">
        <v>1957</v>
      </c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83"/>
      <c r="R1598" s="10"/>
      <c r="S1598" s="10"/>
      <c r="T1598" s="10"/>
      <c r="U1598" s="10"/>
      <c r="V1598" s="10"/>
      <c r="W1598" s="10"/>
      <c r="AB1598" s="6">
        <v>1957</v>
      </c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83"/>
      <c r="AR1598" s="10"/>
      <c r="AS1598" s="10"/>
      <c r="AT1598" s="10"/>
      <c r="AU1598" s="10"/>
      <c r="AV1598" s="10"/>
      <c r="AW1598" s="10"/>
      <c r="BB1598" s="6">
        <v>1957</v>
      </c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10"/>
      <c r="BS1598" s="10"/>
      <c r="BT1598" s="10"/>
      <c r="BU1598" s="10"/>
      <c r="BV1598" s="10"/>
      <c r="BW1598" s="10"/>
    </row>
    <row r="1599" spans="1:75" ht="15" customHeight="1">
      <c r="B1599" s="6">
        <v>1958</v>
      </c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83"/>
      <c r="R1599" s="10"/>
      <c r="S1599" s="10"/>
      <c r="T1599" s="10"/>
      <c r="U1599" s="10"/>
      <c r="V1599" s="10"/>
      <c r="W1599" s="10"/>
      <c r="AB1599" s="6">
        <v>1958</v>
      </c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83"/>
      <c r="AR1599" s="10"/>
      <c r="AS1599" s="10"/>
      <c r="AT1599" s="10"/>
      <c r="AU1599" s="10"/>
      <c r="AV1599" s="10"/>
      <c r="AW1599" s="10"/>
      <c r="BB1599" s="6">
        <v>1958</v>
      </c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10"/>
      <c r="BS1599" s="10"/>
      <c r="BT1599" s="10"/>
      <c r="BU1599" s="10"/>
      <c r="BV1599" s="10"/>
      <c r="BW1599" s="10"/>
    </row>
    <row r="1600" spans="1:75" ht="15" customHeight="1">
      <c r="B1600" s="6">
        <v>1958</v>
      </c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83"/>
      <c r="R1600" s="10"/>
      <c r="S1600" s="10"/>
      <c r="T1600" s="10"/>
      <c r="U1600" s="10"/>
      <c r="V1600" s="10"/>
      <c r="W1600" s="10"/>
      <c r="AB1600" s="6">
        <v>1958</v>
      </c>
      <c r="AC1600" s="3"/>
      <c r="AD1600" s="3"/>
      <c r="AE1600" s="3"/>
      <c r="AF1600" s="4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83"/>
      <c r="AR1600" s="10"/>
      <c r="AS1600" s="10"/>
      <c r="AT1600" s="10"/>
      <c r="AU1600" s="10"/>
      <c r="AV1600" s="10"/>
      <c r="AW1600" s="10"/>
      <c r="BB1600" s="6">
        <v>1958</v>
      </c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10"/>
      <c r="BS1600" s="11"/>
      <c r="BT1600" s="11"/>
      <c r="BU1600" s="11"/>
      <c r="BV1600" s="11"/>
      <c r="BW1600" s="11"/>
    </row>
    <row r="1601" spans="1:75">
      <c r="B1601" s="7">
        <v>1960</v>
      </c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85"/>
      <c r="R1601" s="11"/>
      <c r="S1601" s="11"/>
      <c r="T1601" s="11"/>
      <c r="U1601" s="11"/>
      <c r="V1601" s="11"/>
      <c r="W1601" s="11"/>
      <c r="AB1601" s="7">
        <v>1960</v>
      </c>
      <c r="AC1601" s="4"/>
      <c r="AD1601" s="4"/>
      <c r="AE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85"/>
      <c r="AR1601" s="11"/>
      <c r="AS1601" s="11"/>
      <c r="AT1601" s="11"/>
      <c r="AU1601" s="11"/>
      <c r="AV1601" s="11"/>
      <c r="AW1601" s="11"/>
      <c r="BB1601" s="7">
        <v>1960</v>
      </c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3"/>
      <c r="BR1601" s="11"/>
    </row>
    <row r="1603" spans="1:75">
      <c r="C1603" s="8" t="s">
        <v>14</v>
      </c>
      <c r="D1603" s="1" t="s">
        <v>0</v>
      </c>
      <c r="E1603" s="1" t="s">
        <v>1</v>
      </c>
      <c r="F1603" s="1" t="s">
        <v>2</v>
      </c>
      <c r="G1603" s="1" t="s">
        <v>3</v>
      </c>
      <c r="H1603" s="1" t="s">
        <v>4</v>
      </c>
      <c r="I1603" s="1" t="s">
        <v>5</v>
      </c>
      <c r="J1603" s="1" t="s">
        <v>6</v>
      </c>
      <c r="K1603" s="1" t="s">
        <v>7</v>
      </c>
      <c r="L1603" s="1" t="s">
        <v>8</v>
      </c>
      <c r="M1603" s="1" t="s">
        <v>9</v>
      </c>
      <c r="N1603" s="1" t="s">
        <v>10</v>
      </c>
      <c r="O1603" s="1" t="s">
        <v>11</v>
      </c>
      <c r="P1603" s="1" t="s">
        <v>12</v>
      </c>
    </row>
    <row r="1611" spans="1:75">
      <c r="A1611" t="s">
        <v>92</v>
      </c>
    </row>
    <row r="1612" spans="1:75" ht="14.25" customHeight="1">
      <c r="A1612" t="s">
        <v>93</v>
      </c>
      <c r="B1612" t="s">
        <v>59</v>
      </c>
      <c r="C1612" s="27" t="s">
        <v>92</v>
      </c>
      <c r="D1612" s="12" t="s">
        <v>108</v>
      </c>
      <c r="E1612" s="12" t="s">
        <v>57</v>
      </c>
      <c r="G1612" t="s">
        <v>47</v>
      </c>
      <c r="AB1612" t="s">
        <v>60</v>
      </c>
      <c r="AC1612" s="27" t="str">
        <f>C1612</f>
        <v>造林面積</v>
      </c>
      <c r="AD1612" s="12"/>
      <c r="AE1612" s="12" t="s">
        <v>48</v>
      </c>
      <c r="AF1612" s="14"/>
      <c r="AG1612" t="s">
        <v>47</v>
      </c>
      <c r="BB1612" t="s">
        <v>60</v>
      </c>
      <c r="BC1612" s="27" t="str">
        <f>C1612</f>
        <v>造林面積</v>
      </c>
      <c r="BD1612" s="12"/>
      <c r="BE1612" s="12" t="s">
        <v>71</v>
      </c>
      <c r="BG1612" t="s">
        <v>47</v>
      </c>
      <c r="BS1612" s="14"/>
      <c r="BT1612" s="15"/>
      <c r="BU1612" s="14" t="s">
        <v>56</v>
      </c>
      <c r="BV1612" s="14"/>
      <c r="BW1612" s="15"/>
    </row>
    <row r="1613" spans="1:75" ht="15" customHeight="1">
      <c r="B1613" s="13"/>
      <c r="C1613" s="14" t="s">
        <v>49</v>
      </c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82"/>
      <c r="R1613" s="13" t="s">
        <v>55</v>
      </c>
      <c r="S1613" s="14"/>
      <c r="T1613" s="15"/>
      <c r="U1613" s="14" t="s">
        <v>56</v>
      </c>
      <c r="V1613" s="14"/>
      <c r="W1613" s="15"/>
      <c r="AB1613" s="13"/>
      <c r="AC1613" s="14" t="s">
        <v>49</v>
      </c>
      <c r="AD1613" s="14"/>
      <c r="AE1613" s="14"/>
      <c r="AF1613" s="1" t="s">
        <v>2</v>
      </c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82"/>
      <c r="AR1613" s="13" t="s">
        <v>55</v>
      </c>
      <c r="AS1613" s="14"/>
      <c r="AT1613" s="15"/>
      <c r="AU1613" s="14" t="s">
        <v>56</v>
      </c>
      <c r="AV1613" s="14"/>
      <c r="AW1613" s="15"/>
      <c r="BB1613" s="13"/>
      <c r="BC1613" s="14" t="s">
        <v>49</v>
      </c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20"/>
      <c r="BR1613" s="13" t="s">
        <v>55</v>
      </c>
      <c r="BS1613" s="8" t="s">
        <v>50</v>
      </c>
      <c r="BT1613" s="8" t="s">
        <v>51</v>
      </c>
      <c r="BU1613" s="8" t="s">
        <v>52</v>
      </c>
      <c r="BV1613" s="8" t="s">
        <v>53</v>
      </c>
      <c r="BW1613" s="8" t="s">
        <v>54</v>
      </c>
    </row>
    <row r="1614" spans="1:75" ht="15" customHeight="1">
      <c r="A1614" s="56">
        <v>3.6133462399419205</v>
      </c>
      <c r="B1614" s="1"/>
      <c r="C1614" s="8" t="s">
        <v>14</v>
      </c>
      <c r="D1614" s="1" t="s">
        <v>0</v>
      </c>
      <c r="E1614" s="1" t="s">
        <v>1</v>
      </c>
      <c r="F1614" s="1" t="s">
        <v>2</v>
      </c>
      <c r="G1614" s="1" t="s">
        <v>3</v>
      </c>
      <c r="H1614" s="1" t="s">
        <v>4</v>
      </c>
      <c r="I1614" s="1" t="s">
        <v>5</v>
      </c>
      <c r="J1614" s="1" t="s">
        <v>6</v>
      </c>
      <c r="K1614" s="1" t="s">
        <v>7</v>
      </c>
      <c r="L1614" s="1" t="s">
        <v>8</v>
      </c>
      <c r="M1614" s="1" t="s">
        <v>9</v>
      </c>
      <c r="N1614" s="1" t="s">
        <v>10</v>
      </c>
      <c r="O1614" s="1" t="s">
        <v>11</v>
      </c>
      <c r="P1614" s="1" t="s">
        <v>12</v>
      </c>
      <c r="Q1614" s="28"/>
      <c r="R1614" s="8" t="s">
        <v>13</v>
      </c>
      <c r="S1614" s="8" t="s">
        <v>50</v>
      </c>
      <c r="T1614" s="8" t="s">
        <v>51</v>
      </c>
      <c r="U1614" s="8" t="s">
        <v>52</v>
      </c>
      <c r="V1614" s="8" t="s">
        <v>53</v>
      </c>
      <c r="W1614" s="8" t="s">
        <v>54</v>
      </c>
      <c r="AB1614" s="1"/>
      <c r="AC1614" s="8" t="s">
        <v>14</v>
      </c>
      <c r="AD1614" s="1" t="s">
        <v>0</v>
      </c>
      <c r="AE1614" s="1" t="s">
        <v>1</v>
      </c>
      <c r="AG1614" s="1" t="s">
        <v>3</v>
      </c>
      <c r="AH1614" s="1" t="s">
        <v>4</v>
      </c>
      <c r="AI1614" s="1" t="s">
        <v>5</v>
      </c>
      <c r="AJ1614" s="1" t="s">
        <v>6</v>
      </c>
      <c r="AK1614" s="1" t="s">
        <v>7</v>
      </c>
      <c r="AL1614" s="1" t="s">
        <v>8</v>
      </c>
      <c r="AM1614" s="1" t="s">
        <v>9</v>
      </c>
      <c r="AN1614" s="1" t="s">
        <v>10</v>
      </c>
      <c r="AO1614" s="1" t="s">
        <v>11</v>
      </c>
      <c r="AP1614" s="1" t="s">
        <v>12</v>
      </c>
      <c r="AQ1614" s="28"/>
      <c r="AR1614" s="8" t="s">
        <v>13</v>
      </c>
      <c r="AS1614" s="8" t="s">
        <v>50</v>
      </c>
      <c r="AT1614" s="8" t="s">
        <v>51</v>
      </c>
      <c r="AU1614" s="8" t="s">
        <v>52</v>
      </c>
      <c r="AV1614" s="8" t="s">
        <v>53</v>
      </c>
      <c r="AW1614" s="8" t="s">
        <v>54</v>
      </c>
      <c r="BB1614" s="1"/>
      <c r="BC1614" s="8" t="s">
        <v>14</v>
      </c>
      <c r="BD1614" s="1" t="s">
        <v>0</v>
      </c>
      <c r="BE1614" s="1" t="s">
        <v>1</v>
      </c>
      <c r="BF1614" s="1" t="s">
        <v>2</v>
      </c>
      <c r="BG1614" s="1" t="s">
        <v>3</v>
      </c>
      <c r="BH1614" s="1" t="s">
        <v>4</v>
      </c>
      <c r="BI1614" s="1" t="s">
        <v>5</v>
      </c>
      <c r="BJ1614" s="1" t="s">
        <v>6</v>
      </c>
      <c r="BK1614" s="1" t="s">
        <v>7</v>
      </c>
      <c r="BL1614" s="1" t="s">
        <v>8</v>
      </c>
      <c r="BM1614" s="1" t="s">
        <v>9</v>
      </c>
      <c r="BN1614" s="1" t="s">
        <v>10</v>
      </c>
      <c r="BO1614" s="1" t="s">
        <v>11</v>
      </c>
      <c r="BP1614" s="1" t="s">
        <v>12</v>
      </c>
      <c r="BQ1614" s="118"/>
      <c r="BR1614" s="8" t="s">
        <v>13</v>
      </c>
      <c r="BS1614" s="32" t="e">
        <f>BE1614*$X1614</f>
        <v>#VALUE!</v>
      </c>
      <c r="BT1614" s="32" t="e">
        <f>BO1614*$Y1614</f>
        <v>#VALUE!</v>
      </c>
      <c r="BU1614" s="31" t="e">
        <f t="shared" ref="BU1614:BU1643" si="812">BD1614-BR1615</f>
        <v>#VALUE!</v>
      </c>
      <c r="BV1614" s="31" t="e">
        <f t="shared" ref="BV1614:BV1643" si="813">BE1614-BS1614</f>
        <v>#VALUE!</v>
      </c>
      <c r="BW1614" s="36" t="e">
        <f t="shared" ref="BW1614:BW1643" si="814">BO1614-BT1614</f>
        <v>#VALUE!</v>
      </c>
    </row>
    <row r="1615" spans="1:75" ht="15" customHeight="1">
      <c r="A1615" s="56">
        <v>7.9148768830540268</v>
      </c>
      <c r="B1615" s="5">
        <v>1911</v>
      </c>
      <c r="C1615" s="79">
        <v>3.6133462399419205</v>
      </c>
      <c r="D1615" s="78">
        <f t="shared" ref="D1615:P1624" si="815">$C1615*D$1631/$Q$1631</f>
        <v>0.43135253104596505</v>
      </c>
      <c r="E1615" s="78">
        <f t="shared" si="815"/>
        <v>0.15982158699083993</v>
      </c>
      <c r="F1615" s="78">
        <f t="shared" si="815"/>
        <v>0.30180282761725474</v>
      </c>
      <c r="G1615" s="78">
        <f t="shared" si="815"/>
        <v>0.14359515949067822</v>
      </c>
      <c r="H1615" s="78">
        <f t="shared" si="815"/>
        <v>0.48500442842553193</v>
      </c>
      <c r="I1615" s="78">
        <f t="shared" si="815"/>
        <v>0.69564264992628688</v>
      </c>
      <c r="J1615" s="78">
        <f t="shared" si="815"/>
        <v>0.33547702662296669</v>
      </c>
      <c r="K1615" s="78">
        <f t="shared" si="815"/>
        <v>0.25966645943135097</v>
      </c>
      <c r="L1615" s="78">
        <f t="shared" si="815"/>
        <v>0.1486550132272878</v>
      </c>
      <c r="M1615" s="78">
        <f t="shared" si="815"/>
        <v>0.12257059482649021</v>
      </c>
      <c r="N1615" s="78">
        <f t="shared" si="815"/>
        <v>0.18254730937681907</v>
      </c>
      <c r="O1615" s="78">
        <f t="shared" si="815"/>
        <v>0.15367124753513348</v>
      </c>
      <c r="P1615" s="78">
        <f t="shared" si="815"/>
        <v>0.19353940542531572</v>
      </c>
      <c r="Q1615" s="95">
        <f t="shared" ref="Q1615:Q1629" si="816">SUM(D1615:P1615)</f>
        <v>3.6133462399419209</v>
      </c>
      <c r="R1615" s="33">
        <f t="shared" ref="R1615:R1644" si="817">SUM(E1615:J1615)+S1615+T1615</f>
        <v>2.644779021109303</v>
      </c>
      <c r="S1615" s="32">
        <f t="shared" ref="S1615:S1644" si="818">D1615*$X1615</f>
        <v>0.38957276467165847</v>
      </c>
      <c r="T1615" s="32">
        <f t="shared" ref="T1615:T1644" si="819">N1615*$Y1615</f>
        <v>0.13386257736408666</v>
      </c>
      <c r="U1615" s="31">
        <f t="shared" ref="U1615:U1640" si="820">C1615-R1615</f>
        <v>0.96856721883261754</v>
      </c>
      <c r="V1615" s="31">
        <f t="shared" ref="V1615:V1640" si="821">D1615-S1615</f>
        <v>4.1779766374306582E-2</v>
      </c>
      <c r="W1615" s="36">
        <f t="shared" ref="W1615:W1644" si="822">N1615-T1615</f>
        <v>4.8684732012732407E-2</v>
      </c>
      <c r="X1615" s="34">
        <v>0.90314241051745558</v>
      </c>
      <c r="Y1615" s="34">
        <v>0.7333034807309261</v>
      </c>
      <c r="Z1615" s="38">
        <v>0.55587714915230824</v>
      </c>
      <c r="AB1615" s="5">
        <v>1911</v>
      </c>
      <c r="AR1615" s="33">
        <f>SUM(AE1615:AJ1615)+AS1615+AT1615</f>
        <v>0</v>
      </c>
      <c r="AS1615" s="32">
        <f>AD1615*$X1615</f>
        <v>0</v>
      </c>
      <c r="AT1615" s="32">
        <f>AN1615*$Y1615</f>
        <v>0</v>
      </c>
      <c r="AU1615" s="31">
        <f>AC1615-AR1615</f>
        <v>0</v>
      </c>
      <c r="AV1615" s="31">
        <f>AD1615-AS1615</f>
        <v>0</v>
      </c>
      <c r="AW1615" s="36">
        <f>AN1615-AT1615</f>
        <v>0</v>
      </c>
      <c r="AX1615" s="34">
        <v>0.90314241051745558</v>
      </c>
      <c r="AY1615" s="34">
        <v>0.7333034807309261</v>
      </c>
      <c r="BB1615" s="5">
        <v>1911</v>
      </c>
      <c r="BR1615" s="33" t="e">
        <f t="shared" ref="BR1615:BR1644" si="823">SUM(BF1614:BK1614)+BS1614+BT1614</f>
        <v>#VALUE!</v>
      </c>
      <c r="BS1615" s="32">
        <f t="shared" ref="BS1615:BS1631" si="824">BE1615*$X1615</f>
        <v>0</v>
      </c>
      <c r="BT1615" s="32">
        <f t="shared" ref="BT1615:BT1631" si="825">BO1615*$Y1615</f>
        <v>0</v>
      </c>
      <c r="BU1615" s="31">
        <f t="shared" si="812"/>
        <v>0</v>
      </c>
      <c r="BV1615" s="31">
        <f t="shared" si="813"/>
        <v>0</v>
      </c>
      <c r="BW1615" s="36">
        <f t="shared" si="814"/>
        <v>0</v>
      </c>
    </row>
    <row r="1616" spans="1:75" ht="15" customHeight="1">
      <c r="A1616" s="56">
        <v>12.592211668380827</v>
      </c>
      <c r="B1616" s="6">
        <v>1912</v>
      </c>
      <c r="C1616" s="79">
        <v>7.9148768830540268</v>
      </c>
      <c r="D1616" s="78">
        <f t="shared" si="815"/>
        <v>0.94485885096841149</v>
      </c>
      <c r="E1616" s="78">
        <f t="shared" si="815"/>
        <v>0.35008219536335927</v>
      </c>
      <c r="F1616" s="78">
        <f t="shared" si="815"/>
        <v>0.66108589239057935</v>
      </c>
      <c r="G1616" s="78">
        <f t="shared" si="815"/>
        <v>0.31453891570310555</v>
      </c>
      <c r="H1616" s="78">
        <f t="shared" si="815"/>
        <v>1.0623809853289279</v>
      </c>
      <c r="I1616" s="78">
        <f t="shared" si="815"/>
        <v>1.5237747957573291</v>
      </c>
      <c r="J1616" s="78">
        <f t="shared" si="815"/>
        <v>0.7348477523306759</v>
      </c>
      <c r="K1616" s="78">
        <f t="shared" si="815"/>
        <v>0.56878802101475923</v>
      </c>
      <c r="L1616" s="78">
        <f t="shared" si="815"/>
        <v>0.32562230398425995</v>
      </c>
      <c r="M1616" s="78">
        <f t="shared" si="815"/>
        <v>0.26848552646589507</v>
      </c>
      <c r="N1616" s="78">
        <f t="shared" si="815"/>
        <v>0.39986189617785439</v>
      </c>
      <c r="O1616" s="78">
        <f t="shared" si="815"/>
        <v>0.33661014581471471</v>
      </c>
      <c r="P1616" s="78">
        <f t="shared" si="815"/>
        <v>0.42393960175415535</v>
      </c>
      <c r="Q1616" s="95">
        <f t="shared" si="816"/>
        <v>7.9148768830540277</v>
      </c>
      <c r="R1616" s="33">
        <f t="shared" si="817"/>
        <v>5.7932727574152301</v>
      </c>
      <c r="S1616" s="32">
        <f t="shared" si="818"/>
        <v>0.85334210026236446</v>
      </c>
      <c r="T1616" s="32">
        <f t="shared" si="819"/>
        <v>0.29322012027888883</v>
      </c>
      <c r="U1616" s="31">
        <f t="shared" si="820"/>
        <v>2.1216041256387967</v>
      </c>
      <c r="V1616" s="31">
        <f t="shared" si="821"/>
        <v>9.1516750706047034E-2</v>
      </c>
      <c r="W1616" s="36">
        <f t="shared" si="822"/>
        <v>0.10664177589896556</v>
      </c>
      <c r="X1616" s="34">
        <v>0.90314241051745558</v>
      </c>
      <c r="Y1616" s="34">
        <v>0.7333034807309261</v>
      </c>
      <c r="Z1616" s="38">
        <v>0.63442790535518445</v>
      </c>
      <c r="AB1616" s="6">
        <v>1912</v>
      </c>
      <c r="AR1616" s="33">
        <f t="shared" ref="AR1616:AR1644" si="826">SUM(AE1616:AJ1616)+AS1616+AT1616</f>
        <v>0</v>
      </c>
      <c r="AS1616" s="32">
        <f t="shared" ref="AS1616:AS1644" si="827">AD1616*$X1616</f>
        <v>0</v>
      </c>
      <c r="AT1616" s="32">
        <f t="shared" ref="AT1616:AT1644" si="828">AN1616*$Y1616</f>
        <v>0</v>
      </c>
      <c r="AU1616" s="31">
        <f t="shared" ref="AU1616:AU1644" si="829">AC1616-AR1616</f>
        <v>0</v>
      </c>
      <c r="AV1616" s="31">
        <f t="shared" ref="AV1616:AV1644" si="830">AD1616-AS1616</f>
        <v>0</v>
      </c>
      <c r="AW1616" s="36">
        <f t="shared" ref="AW1616:AW1644" si="831">AN1616-AT1616</f>
        <v>0</v>
      </c>
      <c r="AX1616" s="34">
        <v>0.90525584068325349</v>
      </c>
      <c r="AY1616" s="34">
        <v>0.7333034807309261</v>
      </c>
      <c r="BB1616" s="6">
        <v>1912</v>
      </c>
      <c r="BR1616" s="33">
        <f t="shared" si="823"/>
        <v>0</v>
      </c>
      <c r="BS1616" s="32">
        <f t="shared" si="824"/>
        <v>0</v>
      </c>
      <c r="BT1616" s="32">
        <f t="shared" si="825"/>
        <v>0</v>
      </c>
      <c r="BU1616" s="31">
        <f t="shared" si="812"/>
        <v>0</v>
      </c>
      <c r="BV1616" s="31">
        <f t="shared" si="813"/>
        <v>0</v>
      </c>
      <c r="BW1616" s="36">
        <f t="shared" si="814"/>
        <v>0</v>
      </c>
    </row>
    <row r="1617" spans="1:75" ht="15" customHeight="1">
      <c r="A1617" s="56">
        <v>19.430395063222218</v>
      </c>
      <c r="B1617" s="6">
        <v>1913</v>
      </c>
      <c r="C1617" s="79">
        <v>12.592211668380827</v>
      </c>
      <c r="D1617" s="78">
        <f t="shared" si="815"/>
        <v>1.5032277600692678</v>
      </c>
      <c r="E1617" s="78">
        <f t="shared" si="815"/>
        <v>0.55696496237170567</v>
      </c>
      <c r="F1617" s="78">
        <f t="shared" si="815"/>
        <v>1.0517577987581417</v>
      </c>
      <c r="G1617" s="78">
        <f t="shared" si="815"/>
        <v>0.50041720964182723</v>
      </c>
      <c r="H1617" s="78">
        <f t="shared" si="815"/>
        <v>1.6902001682890269</v>
      </c>
      <c r="I1617" s="78">
        <f t="shared" si="815"/>
        <v>2.4242568831615618</v>
      </c>
      <c r="J1617" s="78">
        <f t="shared" si="815"/>
        <v>1.1691095866814378</v>
      </c>
      <c r="K1617" s="78">
        <f t="shared" si="815"/>
        <v>0.90491605376603823</v>
      </c>
      <c r="L1617" s="78">
        <f t="shared" si="815"/>
        <v>0.51805037984791835</v>
      </c>
      <c r="M1617" s="78">
        <f t="shared" si="815"/>
        <v>0.42714834723375894</v>
      </c>
      <c r="N1617" s="78">
        <f t="shared" si="815"/>
        <v>0.63616221821113206</v>
      </c>
      <c r="O1617" s="78">
        <f t="shared" si="815"/>
        <v>0.53553153996602587</v>
      </c>
      <c r="P1617" s="78">
        <f t="shared" si="815"/>
        <v>0.67446876038298531</v>
      </c>
      <c r="Q1617" s="95">
        <f t="shared" si="816"/>
        <v>12.592211668380831</v>
      </c>
      <c r="R1617" s="33">
        <f t="shared" si="817"/>
        <v>9.2168353206131446</v>
      </c>
      <c r="S1617" s="32">
        <f t="shared" si="818"/>
        <v>1.3576287427857139</v>
      </c>
      <c r="T1617" s="32">
        <f t="shared" si="819"/>
        <v>0.46649996892373008</v>
      </c>
      <c r="U1617" s="31">
        <f t="shared" si="820"/>
        <v>3.3753763477676824</v>
      </c>
      <c r="V1617" s="31">
        <f t="shared" si="821"/>
        <v>0.14559901728355396</v>
      </c>
      <c r="W1617" s="36">
        <f t="shared" si="822"/>
        <v>0.16966224928740198</v>
      </c>
      <c r="X1617" s="34">
        <v>0.90314241051745558</v>
      </c>
      <c r="Y1617" s="34">
        <v>0.7333034807309261</v>
      </c>
      <c r="Z1617" s="38">
        <v>0.63773837527238131</v>
      </c>
      <c r="AB1617" s="6">
        <v>1913</v>
      </c>
      <c r="AR1617" s="33">
        <f t="shared" si="826"/>
        <v>0</v>
      </c>
      <c r="AS1617" s="32">
        <f t="shared" si="827"/>
        <v>0</v>
      </c>
      <c r="AT1617" s="32">
        <f t="shared" si="828"/>
        <v>0</v>
      </c>
      <c r="AU1617" s="31">
        <f t="shared" si="829"/>
        <v>0</v>
      </c>
      <c r="AV1617" s="31">
        <f t="shared" si="830"/>
        <v>0</v>
      </c>
      <c r="AW1617" s="36">
        <f t="shared" si="831"/>
        <v>0</v>
      </c>
      <c r="AX1617" s="34">
        <v>0.90295812946435794</v>
      </c>
      <c r="AY1617" s="34">
        <v>0.7333034807309261</v>
      </c>
      <c r="BB1617" s="6">
        <v>1913</v>
      </c>
      <c r="BR1617" s="33">
        <f t="shared" si="823"/>
        <v>0</v>
      </c>
      <c r="BS1617" s="32">
        <f t="shared" si="824"/>
        <v>0</v>
      </c>
      <c r="BT1617" s="32">
        <f t="shared" si="825"/>
        <v>0</v>
      </c>
      <c r="BU1617" s="31">
        <f t="shared" si="812"/>
        <v>0</v>
      </c>
      <c r="BV1617" s="31">
        <f t="shared" si="813"/>
        <v>0</v>
      </c>
      <c r="BW1617" s="36">
        <f t="shared" si="814"/>
        <v>0</v>
      </c>
    </row>
    <row r="1618" spans="1:75" ht="15" customHeight="1">
      <c r="A1618" s="56">
        <v>20.224756488595801</v>
      </c>
      <c r="B1618" s="6">
        <v>1914</v>
      </c>
      <c r="C1618" s="79">
        <v>19.430395063222218</v>
      </c>
      <c r="D1618" s="78">
        <f t="shared" si="815"/>
        <v>2.3195535476496838</v>
      </c>
      <c r="E1618" s="78">
        <f t="shared" si="815"/>
        <v>0.85942402655358907</v>
      </c>
      <c r="F1618" s="78">
        <f t="shared" si="815"/>
        <v>1.6229134387893782</v>
      </c>
      <c r="G1618" s="78">
        <f t="shared" si="815"/>
        <v>0.77216809372664164</v>
      </c>
      <c r="H1618" s="78">
        <f t="shared" si="815"/>
        <v>2.6080610674807194</v>
      </c>
      <c r="I1618" s="78">
        <f t="shared" si="815"/>
        <v>3.7407462815165498</v>
      </c>
      <c r="J1618" s="78">
        <f t="shared" si="815"/>
        <v>1.8039929553012155</v>
      </c>
      <c r="K1618" s="78">
        <f t="shared" si="815"/>
        <v>1.3963294841903702</v>
      </c>
      <c r="L1618" s="78">
        <f t="shared" si="815"/>
        <v>0.79937693299525969</v>
      </c>
      <c r="M1618" s="78">
        <f t="shared" si="815"/>
        <v>0.65911067538634971</v>
      </c>
      <c r="N1618" s="78">
        <f t="shared" si="815"/>
        <v>0.98162924430315768</v>
      </c>
      <c r="O1618" s="78">
        <f t="shared" si="815"/>
        <v>0.82635121330466543</v>
      </c>
      <c r="P1618" s="78">
        <f t="shared" si="815"/>
        <v>1.0407381020246385</v>
      </c>
      <c r="Q1618" s="95">
        <f t="shared" si="816"/>
        <v>19.430395063222218</v>
      </c>
      <c r="R1618" s="33">
        <f t="shared" si="817"/>
        <v>14.222025187351518</v>
      </c>
      <c r="S1618" s="32">
        <f t="shared" si="818"/>
        <v>2.0948871823486512</v>
      </c>
      <c r="T1618" s="32">
        <f t="shared" si="819"/>
        <v>0.71983214163477416</v>
      </c>
      <c r="U1618" s="31">
        <f t="shared" si="820"/>
        <v>5.2083698758706998</v>
      </c>
      <c r="V1618" s="31">
        <f t="shared" si="821"/>
        <v>0.22466636530103257</v>
      </c>
      <c r="W1618" s="36">
        <f t="shared" si="822"/>
        <v>0.26179710266838352</v>
      </c>
      <c r="X1618" s="34">
        <v>0.90314241051745558</v>
      </c>
      <c r="Y1618" s="34">
        <v>0.7333034807309261</v>
      </c>
      <c r="Z1618" s="38">
        <v>0.65430042055617232</v>
      </c>
      <c r="AB1618" s="6">
        <v>1914</v>
      </c>
      <c r="AR1618" s="33">
        <f t="shared" si="826"/>
        <v>0</v>
      </c>
      <c r="AS1618" s="32">
        <f t="shared" si="827"/>
        <v>0</v>
      </c>
      <c r="AT1618" s="32">
        <f t="shared" si="828"/>
        <v>0</v>
      </c>
      <c r="AU1618" s="31">
        <f t="shared" si="829"/>
        <v>0</v>
      </c>
      <c r="AV1618" s="31">
        <f t="shared" si="830"/>
        <v>0</v>
      </c>
      <c r="AW1618" s="36">
        <f t="shared" si="831"/>
        <v>0</v>
      </c>
      <c r="AX1618" s="34">
        <v>0.90673996281518188</v>
      </c>
      <c r="AY1618" s="34">
        <v>0.7333034807309261</v>
      </c>
      <c r="BB1618" s="6">
        <v>1914</v>
      </c>
      <c r="BR1618" s="33">
        <f t="shared" si="823"/>
        <v>0</v>
      </c>
      <c r="BS1618" s="32">
        <f t="shared" si="824"/>
        <v>0</v>
      </c>
      <c r="BT1618" s="32">
        <f t="shared" si="825"/>
        <v>0</v>
      </c>
      <c r="BU1618" s="31">
        <f t="shared" si="812"/>
        <v>0</v>
      </c>
      <c r="BV1618" s="31">
        <f t="shared" si="813"/>
        <v>0</v>
      </c>
      <c r="BW1618" s="36">
        <f t="shared" si="814"/>
        <v>0</v>
      </c>
    </row>
    <row r="1619" spans="1:75" ht="15" customHeight="1">
      <c r="A1619" s="56">
        <v>29.301933974630451</v>
      </c>
      <c r="B1619" s="6">
        <v>1915</v>
      </c>
      <c r="C1619" s="79">
        <v>20.224756488595801</v>
      </c>
      <c r="D1619" s="78">
        <f t="shared" si="815"/>
        <v>2.414382492524251</v>
      </c>
      <c r="E1619" s="78">
        <f t="shared" si="815"/>
        <v>0.89455935409129894</v>
      </c>
      <c r="F1619" s="78">
        <f t="shared" si="815"/>
        <v>1.6892620553923845</v>
      </c>
      <c r="G1619" s="78">
        <f t="shared" si="815"/>
        <v>0.80373618822831772</v>
      </c>
      <c r="H1619" s="78">
        <f t="shared" si="815"/>
        <v>2.7146848957808825</v>
      </c>
      <c r="I1619" s="78">
        <f t="shared" si="815"/>
        <v>3.893677013932324</v>
      </c>
      <c r="J1619" s="78">
        <f t="shared" si="815"/>
        <v>1.8777445393876038</v>
      </c>
      <c r="K1619" s="78">
        <f t="shared" si="815"/>
        <v>1.4534148021030302</v>
      </c>
      <c r="L1619" s="78">
        <f t="shared" si="815"/>
        <v>0.8320573904866666</v>
      </c>
      <c r="M1619" s="78">
        <f t="shared" si="815"/>
        <v>0.68605670987897105</v>
      </c>
      <c r="N1619" s="78">
        <f t="shared" si="815"/>
        <v>1.0217606159585386</v>
      </c>
      <c r="O1619" s="78">
        <f t="shared" si="815"/>
        <v>0.86013444444968512</v>
      </c>
      <c r="P1619" s="78">
        <f t="shared" si="815"/>
        <v>1.0832859863818487</v>
      </c>
      <c r="Q1619" s="95">
        <f t="shared" si="816"/>
        <v>20.224756488595805</v>
      </c>
      <c r="R1619" s="33">
        <f t="shared" si="817"/>
        <v>14.803455887178476</v>
      </c>
      <c r="S1619" s="32">
        <f t="shared" si="818"/>
        <v>2.1805312242094947</v>
      </c>
      <c r="T1619" s="32">
        <f t="shared" si="819"/>
        <v>0.74926061615617146</v>
      </c>
      <c r="U1619" s="31">
        <f t="shared" si="820"/>
        <v>5.4213006014173253</v>
      </c>
      <c r="V1619" s="31">
        <f t="shared" si="821"/>
        <v>0.23385126831475622</v>
      </c>
      <c r="W1619" s="36">
        <f t="shared" si="822"/>
        <v>0.27249999980236717</v>
      </c>
      <c r="X1619" s="34">
        <v>0.90314241051745558</v>
      </c>
      <c r="Y1619" s="34">
        <v>0.7333034807309261</v>
      </c>
      <c r="Z1619" s="38">
        <v>0.55111112802632034</v>
      </c>
      <c r="AB1619" s="6">
        <v>1915</v>
      </c>
      <c r="AR1619" s="33">
        <f t="shared" si="826"/>
        <v>0</v>
      </c>
      <c r="AS1619" s="32">
        <f t="shared" si="827"/>
        <v>0</v>
      </c>
      <c r="AT1619" s="32">
        <f t="shared" si="828"/>
        <v>0</v>
      </c>
      <c r="AU1619" s="31">
        <f t="shared" si="829"/>
        <v>0</v>
      </c>
      <c r="AV1619" s="31">
        <f t="shared" si="830"/>
        <v>0</v>
      </c>
      <c r="AW1619" s="36">
        <f t="shared" si="831"/>
        <v>0</v>
      </c>
      <c r="AX1619" s="34">
        <v>0.90674808016290898</v>
      </c>
      <c r="AY1619" s="34">
        <v>0.7333034807309261</v>
      </c>
      <c r="BB1619" s="6">
        <v>1915</v>
      </c>
      <c r="BR1619" s="33">
        <f t="shared" si="823"/>
        <v>0</v>
      </c>
      <c r="BS1619" s="32">
        <f t="shared" si="824"/>
        <v>0</v>
      </c>
      <c r="BT1619" s="32">
        <f t="shared" si="825"/>
        <v>0</v>
      </c>
      <c r="BU1619" s="31">
        <f t="shared" si="812"/>
        <v>0</v>
      </c>
      <c r="BV1619" s="31">
        <f t="shared" si="813"/>
        <v>0</v>
      </c>
      <c r="BW1619" s="36">
        <f t="shared" si="814"/>
        <v>0</v>
      </c>
    </row>
    <row r="1620" spans="1:75" ht="15" customHeight="1">
      <c r="A1620" s="56">
        <v>30.150745154980136</v>
      </c>
      <c r="B1620" s="6">
        <v>1916</v>
      </c>
      <c r="C1620" s="79">
        <v>29.301933974630451</v>
      </c>
      <c r="D1620" s="78">
        <f t="shared" si="815"/>
        <v>3.4979939771013364</v>
      </c>
      <c r="E1620" s="78">
        <f t="shared" si="815"/>
        <v>1.2960511610981189</v>
      </c>
      <c r="F1620" s="78">
        <f t="shared" si="815"/>
        <v>2.4474284889841389</v>
      </c>
      <c r="G1620" s="78">
        <f t="shared" si="815"/>
        <v>1.164465180768288</v>
      </c>
      <c r="H1620" s="78">
        <f t="shared" si="815"/>
        <v>3.9330766539983584</v>
      </c>
      <c r="I1620" s="78">
        <f t="shared" si="815"/>
        <v>5.6412183180111359</v>
      </c>
      <c r="J1620" s="78">
        <f t="shared" si="815"/>
        <v>2.7205047707438954</v>
      </c>
      <c r="K1620" s="78">
        <f t="shared" si="815"/>
        <v>2.1057294110308686</v>
      </c>
      <c r="L1620" s="78">
        <f t="shared" si="815"/>
        <v>1.2054973681829666</v>
      </c>
      <c r="M1620" s="78">
        <f t="shared" si="815"/>
        <v>0.99396936754522769</v>
      </c>
      <c r="N1620" s="78">
        <f t="shared" si="815"/>
        <v>1.4803422787105971</v>
      </c>
      <c r="O1620" s="78">
        <f t="shared" si="815"/>
        <v>1.2461758298440704</v>
      </c>
      <c r="P1620" s="78">
        <f t="shared" si="815"/>
        <v>1.5694811686114505</v>
      </c>
      <c r="Q1620" s="95">
        <f t="shared" si="816"/>
        <v>29.301933974630447</v>
      </c>
      <c r="R1620" s="33">
        <f t="shared" si="817"/>
        <v>21.447471431710412</v>
      </c>
      <c r="S1620" s="32">
        <f t="shared" si="818"/>
        <v>3.1591867124548423</v>
      </c>
      <c r="T1620" s="32">
        <f t="shared" si="819"/>
        <v>1.0855401456516316</v>
      </c>
      <c r="U1620" s="31">
        <f t="shared" si="820"/>
        <v>7.8544625429200394</v>
      </c>
      <c r="V1620" s="31">
        <f t="shared" si="821"/>
        <v>0.33880726464649413</v>
      </c>
      <c r="W1620" s="36">
        <f t="shared" si="822"/>
        <v>0.3948021330589655</v>
      </c>
      <c r="X1620" s="34">
        <v>0.90314241051745558</v>
      </c>
      <c r="Y1620" s="34">
        <v>0.7333034807309261</v>
      </c>
      <c r="Z1620" s="38">
        <v>0.53595561664066571</v>
      </c>
      <c r="AB1620" s="6">
        <v>1916</v>
      </c>
      <c r="AR1620" s="33">
        <f t="shared" si="826"/>
        <v>0</v>
      </c>
      <c r="AS1620" s="32">
        <f t="shared" si="827"/>
        <v>0</v>
      </c>
      <c r="AT1620" s="32">
        <f t="shared" si="828"/>
        <v>0</v>
      </c>
      <c r="AU1620" s="31">
        <f t="shared" si="829"/>
        <v>0</v>
      </c>
      <c r="AV1620" s="31">
        <f t="shared" si="830"/>
        <v>0</v>
      </c>
      <c r="AW1620" s="36">
        <f t="shared" si="831"/>
        <v>0</v>
      </c>
      <c r="AX1620" s="34">
        <v>0.90636132884829712</v>
      </c>
      <c r="AY1620" s="34">
        <v>0.7333034807309261</v>
      </c>
      <c r="BB1620" s="6">
        <v>1916</v>
      </c>
      <c r="BR1620" s="33">
        <f t="shared" si="823"/>
        <v>0</v>
      </c>
      <c r="BS1620" s="32">
        <f t="shared" si="824"/>
        <v>0</v>
      </c>
      <c r="BT1620" s="32">
        <f t="shared" si="825"/>
        <v>0</v>
      </c>
      <c r="BU1620" s="31">
        <f t="shared" si="812"/>
        <v>0</v>
      </c>
      <c r="BV1620" s="31">
        <f t="shared" si="813"/>
        <v>0</v>
      </c>
      <c r="BW1620" s="36">
        <f t="shared" si="814"/>
        <v>0</v>
      </c>
    </row>
    <row r="1621" spans="1:75" ht="15" customHeight="1">
      <c r="A1621" s="56">
        <v>36.720713090124434</v>
      </c>
      <c r="B1621" s="6">
        <v>1917</v>
      </c>
      <c r="C1621" s="79">
        <v>30.150745154980136</v>
      </c>
      <c r="D1621" s="78">
        <f t="shared" si="815"/>
        <v>3.5993230019749216</v>
      </c>
      <c r="E1621" s="78">
        <f t="shared" si="815"/>
        <v>1.3335948507671267</v>
      </c>
      <c r="F1621" s="78">
        <f t="shared" si="815"/>
        <v>2.5183249924830098</v>
      </c>
      <c r="G1621" s="78">
        <f t="shared" si="815"/>
        <v>1.1981971202853112</v>
      </c>
      <c r="H1621" s="78">
        <f t="shared" si="815"/>
        <v>4.0470090463099568</v>
      </c>
      <c r="I1621" s="78">
        <f t="shared" si="815"/>
        <v>5.8046317358171766</v>
      </c>
      <c r="J1621" s="78">
        <f t="shared" si="815"/>
        <v>2.7993116804721536</v>
      </c>
      <c r="K1621" s="78">
        <f t="shared" si="815"/>
        <v>2.1667276601028123</v>
      </c>
      <c r="L1621" s="78">
        <f t="shared" si="815"/>
        <v>1.2404179179624364</v>
      </c>
      <c r="M1621" s="78">
        <f t="shared" si="815"/>
        <v>1.0227624264889807</v>
      </c>
      <c r="N1621" s="78">
        <f t="shared" si="815"/>
        <v>1.5232244679204214</v>
      </c>
      <c r="O1621" s="78">
        <f t="shared" si="815"/>
        <v>1.2822747432457935</v>
      </c>
      <c r="P1621" s="78">
        <f t="shared" si="815"/>
        <v>1.6149455111500384</v>
      </c>
      <c r="Q1621" s="95">
        <f t="shared" si="816"/>
        <v>30.150745154980136</v>
      </c>
      <c r="R1621" s="33">
        <f t="shared" si="817"/>
        <v>22.068756482629848</v>
      </c>
      <c r="S1621" s="32">
        <f t="shared" si="818"/>
        <v>3.2507012522345553</v>
      </c>
      <c r="T1621" s="32">
        <f t="shared" si="819"/>
        <v>1.1169858042605578</v>
      </c>
      <c r="U1621" s="31">
        <f t="shared" si="820"/>
        <v>8.0819886723502883</v>
      </c>
      <c r="V1621" s="31">
        <f t="shared" si="821"/>
        <v>0.3486217497403663</v>
      </c>
      <c r="W1621" s="36">
        <f t="shared" si="822"/>
        <v>0.40623866365986361</v>
      </c>
      <c r="X1621" s="46">
        <v>0.90314241051745558</v>
      </c>
      <c r="Y1621">
        <v>0.7333034807309261</v>
      </c>
      <c r="Z1621" s="38">
        <v>0.68456393979820251</v>
      </c>
      <c r="AB1621" s="6">
        <v>1917</v>
      </c>
      <c r="AR1621" s="33">
        <f t="shared" si="826"/>
        <v>0</v>
      </c>
      <c r="AS1621" s="32">
        <f t="shared" si="827"/>
        <v>0</v>
      </c>
      <c r="AT1621" s="32">
        <f t="shared" si="828"/>
        <v>0</v>
      </c>
      <c r="AU1621" s="31">
        <f t="shared" si="829"/>
        <v>0</v>
      </c>
      <c r="AV1621" s="31">
        <f t="shared" si="830"/>
        <v>0</v>
      </c>
      <c r="AW1621" s="36">
        <f t="shared" si="831"/>
        <v>0</v>
      </c>
      <c r="AX1621">
        <v>0.90754013878098172</v>
      </c>
      <c r="AY1621">
        <v>0.7333034807309261</v>
      </c>
      <c r="BB1621" s="6">
        <v>1917</v>
      </c>
      <c r="BR1621" s="33">
        <f t="shared" si="823"/>
        <v>0</v>
      </c>
      <c r="BS1621" s="32">
        <f t="shared" si="824"/>
        <v>0</v>
      </c>
      <c r="BT1621" s="32">
        <f t="shared" si="825"/>
        <v>0</v>
      </c>
      <c r="BU1621" s="31">
        <f t="shared" si="812"/>
        <v>0</v>
      </c>
      <c r="BV1621" s="31">
        <f t="shared" si="813"/>
        <v>0</v>
      </c>
      <c r="BW1621" s="36">
        <f t="shared" si="814"/>
        <v>0</v>
      </c>
    </row>
    <row r="1622" spans="1:75" ht="15" customHeight="1">
      <c r="A1622" s="56">
        <v>42.547542702724499</v>
      </c>
      <c r="B1622" s="6">
        <v>1918</v>
      </c>
      <c r="C1622" s="79">
        <v>36.720713090124434</v>
      </c>
      <c r="D1622" s="78">
        <f t="shared" si="815"/>
        <v>4.3836298769675812</v>
      </c>
      <c r="E1622" s="78">
        <f t="shared" si="815"/>
        <v>1.6241905014874325</v>
      </c>
      <c r="F1622" s="78">
        <f t="shared" si="815"/>
        <v>3.0670780785457277</v>
      </c>
      <c r="G1622" s="78">
        <f t="shared" si="815"/>
        <v>1.4592890641093417</v>
      </c>
      <c r="H1622" s="78">
        <f t="shared" si="815"/>
        <v>4.9288685005564306</v>
      </c>
      <c r="I1622" s="78">
        <f t="shared" si="815"/>
        <v>7.0694842024349276</v>
      </c>
      <c r="J1622" s="78">
        <f t="shared" si="815"/>
        <v>3.4092928894486474</v>
      </c>
      <c r="K1622" s="78">
        <f t="shared" si="815"/>
        <v>2.6388662814832662</v>
      </c>
      <c r="L1622" s="78">
        <f t="shared" si="815"/>
        <v>1.510709942431542</v>
      </c>
      <c r="M1622" s="78">
        <f t="shared" si="815"/>
        <v>1.2456264490119229</v>
      </c>
      <c r="N1622" s="78">
        <f t="shared" si="815"/>
        <v>1.8551411705035219</v>
      </c>
      <c r="O1622" s="78">
        <f t="shared" si="815"/>
        <v>1.5616875373199304</v>
      </c>
      <c r="P1622" s="78">
        <f t="shared" si="815"/>
        <v>1.9668485958241646</v>
      </c>
      <c r="Q1622" s="95">
        <f t="shared" si="816"/>
        <v>36.720713090124441</v>
      </c>
      <c r="R1622" s="33">
        <f t="shared" si="817"/>
        <v>26.885113078147022</v>
      </c>
      <c r="S1622" s="32">
        <f t="shared" si="818"/>
        <v>3.9683065495185148</v>
      </c>
      <c r="T1622" s="32">
        <f t="shared" si="819"/>
        <v>1.3586032920459976</v>
      </c>
      <c r="U1622" s="31">
        <f t="shared" si="820"/>
        <v>9.8356000119774123</v>
      </c>
      <c r="V1622" s="31">
        <f t="shared" si="821"/>
        <v>0.41532332744906642</v>
      </c>
      <c r="W1622" s="36">
        <f t="shared" si="822"/>
        <v>0.49653787845752428</v>
      </c>
      <c r="X1622" s="46">
        <v>0.90525584068325349</v>
      </c>
      <c r="Y1622">
        <v>0.7323449630936959</v>
      </c>
      <c r="Z1622" s="38">
        <v>1.1049866863756583</v>
      </c>
      <c r="AB1622" s="6">
        <v>1918</v>
      </c>
      <c r="AR1622" s="33">
        <f t="shared" si="826"/>
        <v>0</v>
      </c>
      <c r="AS1622" s="32">
        <f t="shared" si="827"/>
        <v>0</v>
      </c>
      <c r="AT1622" s="32">
        <f t="shared" si="828"/>
        <v>0</v>
      </c>
      <c r="AU1622" s="31">
        <f t="shared" si="829"/>
        <v>0</v>
      </c>
      <c r="AV1622" s="31">
        <f t="shared" si="830"/>
        <v>0</v>
      </c>
      <c r="AW1622" s="36">
        <f t="shared" si="831"/>
        <v>0</v>
      </c>
      <c r="AX1622">
        <v>0.9076494407492548</v>
      </c>
      <c r="AY1622">
        <v>0.7323449630936959</v>
      </c>
      <c r="BB1622" s="6">
        <v>1918</v>
      </c>
      <c r="BR1622" s="33">
        <f t="shared" si="823"/>
        <v>0</v>
      </c>
      <c r="BS1622" s="32">
        <f t="shared" si="824"/>
        <v>0</v>
      </c>
      <c r="BT1622" s="32">
        <f t="shared" si="825"/>
        <v>0</v>
      </c>
      <c r="BU1622" s="31">
        <f t="shared" si="812"/>
        <v>0</v>
      </c>
      <c r="BV1622" s="31">
        <f t="shared" si="813"/>
        <v>0</v>
      </c>
      <c r="BW1622" s="36">
        <f t="shared" si="814"/>
        <v>0</v>
      </c>
    </row>
    <row r="1623" spans="1:75" ht="15" customHeight="1">
      <c r="A1623" s="56">
        <v>59.815374997479189</v>
      </c>
      <c r="B1623" s="6">
        <v>1919</v>
      </c>
      <c r="C1623" s="79">
        <v>42.547542702724499</v>
      </c>
      <c r="D1623" s="78">
        <f t="shared" si="815"/>
        <v>5.0792226971588228</v>
      </c>
      <c r="E1623" s="78">
        <f t="shared" si="815"/>
        <v>1.8819164690453967</v>
      </c>
      <c r="F1623" s="78">
        <f t="shared" si="815"/>
        <v>3.5537609304926581</v>
      </c>
      <c r="G1623" s="78">
        <f t="shared" si="815"/>
        <v>1.6908485305942809</v>
      </c>
      <c r="H1623" s="78">
        <f t="shared" si="815"/>
        <v>5.7109795904246088</v>
      </c>
      <c r="I1623" s="78">
        <f t="shared" si="815"/>
        <v>8.1912674258558908</v>
      </c>
      <c r="J1623" s="78">
        <f t="shared" si="815"/>
        <v>3.950278265127769</v>
      </c>
      <c r="K1623" s="78">
        <f t="shared" si="815"/>
        <v>3.0576006387083097</v>
      </c>
      <c r="L1623" s="78">
        <f t="shared" si="815"/>
        <v>1.7504288554876395</v>
      </c>
      <c r="M1623" s="78">
        <f t="shared" si="815"/>
        <v>1.4432820081925668</v>
      </c>
      <c r="N1623" s="78">
        <f t="shared" si="815"/>
        <v>2.1495143075750502</v>
      </c>
      <c r="O1623" s="78">
        <f t="shared" si="815"/>
        <v>1.8094955568905384</v>
      </c>
      <c r="P1623" s="78">
        <f t="shared" si="815"/>
        <v>2.2789474271709675</v>
      </c>
      <c r="Q1623" s="95">
        <f t="shared" si="816"/>
        <v>42.547542702724506</v>
      </c>
      <c r="R1623" s="33">
        <f t="shared" si="817"/>
        <v>31.153358499770519</v>
      </c>
      <c r="S1623" s="32">
        <f t="shared" si="818"/>
        <v>4.5863254257594415</v>
      </c>
      <c r="T1623" s="32">
        <f t="shared" si="819"/>
        <v>1.5879818624704736</v>
      </c>
      <c r="U1623" s="31">
        <f t="shared" si="820"/>
        <v>11.39418420295398</v>
      </c>
      <c r="V1623" s="31">
        <f t="shared" si="821"/>
        <v>0.49289727139938133</v>
      </c>
      <c r="W1623" s="36">
        <f t="shared" si="822"/>
        <v>0.56153244510457667</v>
      </c>
      <c r="X1623" s="46">
        <v>0.90295812946435794</v>
      </c>
      <c r="Y1623">
        <v>0.73876310423908598</v>
      </c>
      <c r="Z1623" s="38">
        <v>1.5447475388595528</v>
      </c>
      <c r="AB1623" s="6">
        <v>1919</v>
      </c>
      <c r="AR1623" s="33">
        <f t="shared" si="826"/>
        <v>0</v>
      </c>
      <c r="AS1623" s="32">
        <f t="shared" si="827"/>
        <v>0</v>
      </c>
      <c r="AT1623" s="32">
        <f t="shared" si="828"/>
        <v>0</v>
      </c>
      <c r="AU1623" s="31">
        <f t="shared" si="829"/>
        <v>0</v>
      </c>
      <c r="AV1623" s="31">
        <f t="shared" si="830"/>
        <v>0</v>
      </c>
      <c r="AW1623" s="36">
        <f t="shared" si="831"/>
        <v>0</v>
      </c>
      <c r="AX1623">
        <v>0.90848046995534171</v>
      </c>
      <c r="AY1623">
        <v>0.73876310423908598</v>
      </c>
      <c r="BB1623" s="6">
        <v>1919</v>
      </c>
      <c r="BR1623" s="33">
        <f t="shared" si="823"/>
        <v>0</v>
      </c>
      <c r="BS1623" s="32">
        <f t="shared" si="824"/>
        <v>0</v>
      </c>
      <c r="BT1623" s="32">
        <f t="shared" si="825"/>
        <v>0</v>
      </c>
      <c r="BU1623" s="31">
        <f t="shared" si="812"/>
        <v>0</v>
      </c>
      <c r="BV1623" s="31">
        <f t="shared" si="813"/>
        <v>0</v>
      </c>
      <c r="BW1623" s="36">
        <f t="shared" si="814"/>
        <v>0</v>
      </c>
    </row>
    <row r="1624" spans="1:75" ht="15" customHeight="1">
      <c r="A1624" s="56">
        <v>54.404077681650428</v>
      </c>
      <c r="B1624" s="6">
        <v>1920</v>
      </c>
      <c r="C1624" s="79">
        <v>59.815374997479189</v>
      </c>
      <c r="D1624" s="78">
        <f t="shared" si="815"/>
        <v>7.140614734180831</v>
      </c>
      <c r="E1624" s="78">
        <f t="shared" si="815"/>
        <v>2.6456883796176123</v>
      </c>
      <c r="F1624" s="78">
        <f t="shared" si="815"/>
        <v>4.9960474614012709</v>
      </c>
      <c r="G1624" s="78">
        <f t="shared" si="815"/>
        <v>2.377075913128051</v>
      </c>
      <c r="H1624" s="78">
        <f t="shared" si="815"/>
        <v>8.0287688572511549</v>
      </c>
      <c r="I1624" s="78">
        <f t="shared" si="815"/>
        <v>11.515676385955699</v>
      </c>
      <c r="J1624" s="78">
        <f t="shared" si="815"/>
        <v>5.5534905370193925</v>
      </c>
      <c r="K1624" s="78">
        <f t="shared" si="815"/>
        <v>4.2985215403557984</v>
      </c>
      <c r="L1624" s="78">
        <f t="shared" si="815"/>
        <v>2.4608367897753336</v>
      </c>
      <c r="M1624" s="78">
        <f t="shared" si="815"/>
        <v>2.0290350291281363</v>
      </c>
      <c r="N1624" s="78">
        <f t="shared" si="815"/>
        <v>3.021890248007562</v>
      </c>
      <c r="O1624" s="78">
        <f t="shared" si="815"/>
        <v>2.5438755898997951</v>
      </c>
      <c r="P1624" s="78">
        <f t="shared" si="815"/>
        <v>3.203853531758555</v>
      </c>
      <c r="Q1624" s="95">
        <f t="shared" si="816"/>
        <v>59.815374997479196</v>
      </c>
      <c r="R1624" s="33">
        <f t="shared" si="817"/>
        <v>43.827936507760747</v>
      </c>
      <c r="S1624" s="32">
        <f t="shared" si="818"/>
        <v>6.4746807385486669</v>
      </c>
      <c r="T1624" s="32">
        <f t="shared" si="819"/>
        <v>2.2365082348389009</v>
      </c>
      <c r="U1624" s="31">
        <f t="shared" si="820"/>
        <v>15.987438489718443</v>
      </c>
      <c r="V1624" s="31">
        <f t="shared" si="821"/>
        <v>0.66593399563216416</v>
      </c>
      <c r="W1624" s="36">
        <f t="shared" si="822"/>
        <v>0.78538201316866108</v>
      </c>
      <c r="X1624" s="46">
        <v>0.90673996281518188</v>
      </c>
      <c r="Y1624">
        <v>0.74010240322708909</v>
      </c>
      <c r="Z1624" s="38">
        <v>1.8801527439944632</v>
      </c>
      <c r="AB1624" s="6">
        <v>1920</v>
      </c>
      <c r="AR1624" s="33">
        <f t="shared" si="826"/>
        <v>0</v>
      </c>
      <c r="AS1624" s="32">
        <f t="shared" si="827"/>
        <v>0</v>
      </c>
      <c r="AT1624" s="32">
        <f t="shared" si="828"/>
        <v>0</v>
      </c>
      <c r="AU1624" s="31">
        <f t="shared" si="829"/>
        <v>0</v>
      </c>
      <c r="AV1624" s="31">
        <f t="shared" si="830"/>
        <v>0</v>
      </c>
      <c r="AW1624" s="36">
        <f t="shared" si="831"/>
        <v>0</v>
      </c>
      <c r="AX1624">
        <v>0.9084325089932902</v>
      </c>
      <c r="AY1624">
        <v>0.74010240322708909</v>
      </c>
      <c r="BB1624" s="6">
        <v>1920</v>
      </c>
      <c r="BR1624" s="33">
        <f t="shared" si="823"/>
        <v>0</v>
      </c>
      <c r="BS1624" s="32">
        <f t="shared" si="824"/>
        <v>0</v>
      </c>
      <c r="BT1624" s="32">
        <f t="shared" si="825"/>
        <v>0</v>
      </c>
      <c r="BU1624" s="31">
        <f t="shared" si="812"/>
        <v>0</v>
      </c>
      <c r="BV1624" s="31">
        <f t="shared" si="813"/>
        <v>0</v>
      </c>
      <c r="BW1624" s="36">
        <f t="shared" si="814"/>
        <v>0</v>
      </c>
    </row>
    <row r="1625" spans="1:75" ht="15" customHeight="1">
      <c r="A1625" s="56">
        <v>53.652066065702712</v>
      </c>
      <c r="B1625" s="6">
        <v>1921</v>
      </c>
      <c r="C1625" s="79">
        <v>54.404077681650428</v>
      </c>
      <c r="D1625" s="78">
        <f t="shared" ref="D1625:P1630" si="832">$C1625*D$1631/$Q$1631</f>
        <v>6.4946271541302441</v>
      </c>
      <c r="E1625" s="78">
        <f t="shared" si="832"/>
        <v>2.4063417830653466</v>
      </c>
      <c r="F1625" s="78">
        <f t="shared" si="832"/>
        <v>4.5440717240800028</v>
      </c>
      <c r="G1625" s="78">
        <f t="shared" si="832"/>
        <v>2.1620297898065286</v>
      </c>
      <c r="H1625" s="78">
        <f t="shared" si="832"/>
        <v>7.3024329382924638</v>
      </c>
      <c r="I1625" s="78">
        <f t="shared" si="832"/>
        <v>10.473891581966743</v>
      </c>
      <c r="J1625" s="78">
        <f t="shared" si="832"/>
        <v>5.0510847853590555</v>
      </c>
      <c r="K1625" s="78">
        <f t="shared" si="832"/>
        <v>3.9096486448111381</v>
      </c>
      <c r="L1625" s="78">
        <f t="shared" si="832"/>
        <v>2.2382130995323966</v>
      </c>
      <c r="M1625" s="78">
        <f t="shared" si="832"/>
        <v>1.8454750028421463</v>
      </c>
      <c r="N1625" s="78">
        <f t="shared" si="832"/>
        <v>2.7485099241617013</v>
      </c>
      <c r="O1625" s="78">
        <f t="shared" si="832"/>
        <v>2.3137396565882145</v>
      </c>
      <c r="P1625" s="78">
        <f t="shared" si="832"/>
        <v>2.9140115970144498</v>
      </c>
      <c r="Q1625" s="95">
        <f t="shared" si="816"/>
        <v>54.404077681650421</v>
      </c>
      <c r="R1625" s="33">
        <f t="shared" si="817"/>
        <v>39.864576995268479</v>
      </c>
      <c r="S1625" s="32">
        <f t="shared" si="818"/>
        <v>5.8889907033814959</v>
      </c>
      <c r="T1625" s="32">
        <f t="shared" si="819"/>
        <v>2.0357336893168427</v>
      </c>
      <c r="U1625" s="31">
        <f t="shared" si="820"/>
        <v>14.539500686381949</v>
      </c>
      <c r="V1625" s="31">
        <f t="shared" si="821"/>
        <v>0.60563645074874817</v>
      </c>
      <c r="W1625" s="36">
        <f t="shared" si="822"/>
        <v>0.71277623484485853</v>
      </c>
      <c r="X1625" s="46">
        <v>0.90674808016290898</v>
      </c>
      <c r="Y1625">
        <v>0.74066812399731241</v>
      </c>
      <c r="Z1625" s="38">
        <v>1.4863049203994123</v>
      </c>
      <c r="AB1625" s="6">
        <v>1921</v>
      </c>
      <c r="AR1625" s="33">
        <f t="shared" si="826"/>
        <v>0</v>
      </c>
      <c r="AS1625" s="32">
        <f t="shared" si="827"/>
        <v>0</v>
      </c>
      <c r="AT1625" s="32">
        <f t="shared" si="828"/>
        <v>0</v>
      </c>
      <c r="AU1625" s="31">
        <f t="shared" si="829"/>
        <v>0</v>
      </c>
      <c r="AV1625" s="31">
        <f t="shared" si="830"/>
        <v>0</v>
      </c>
      <c r="AW1625" s="36">
        <f t="shared" si="831"/>
        <v>0</v>
      </c>
      <c r="AX1625">
        <v>0.90863329076941302</v>
      </c>
      <c r="AY1625">
        <v>0.74066812399731241</v>
      </c>
      <c r="BB1625" s="6">
        <v>1921</v>
      </c>
      <c r="BR1625" s="33">
        <f t="shared" si="823"/>
        <v>0</v>
      </c>
      <c r="BS1625" s="32">
        <f t="shared" si="824"/>
        <v>0</v>
      </c>
      <c r="BT1625" s="32">
        <f t="shared" si="825"/>
        <v>0</v>
      </c>
      <c r="BU1625" s="31">
        <f t="shared" si="812"/>
        <v>0</v>
      </c>
      <c r="BV1625" s="31">
        <f t="shared" si="813"/>
        <v>0</v>
      </c>
      <c r="BW1625" s="36">
        <f t="shared" si="814"/>
        <v>0</v>
      </c>
    </row>
    <row r="1626" spans="1:75" ht="15" customHeight="1">
      <c r="A1626" s="56">
        <v>54.020610240587253</v>
      </c>
      <c r="B1626" s="6">
        <v>1922</v>
      </c>
      <c r="C1626" s="79">
        <v>53.652066065702712</v>
      </c>
      <c r="D1626" s="78">
        <f t="shared" si="832"/>
        <v>6.4048538270326922</v>
      </c>
      <c r="E1626" s="78">
        <f t="shared" si="832"/>
        <v>2.3730796260742024</v>
      </c>
      <c r="F1626" s="78">
        <f t="shared" si="832"/>
        <v>4.4812603528404491</v>
      </c>
      <c r="G1626" s="78">
        <f t="shared" si="832"/>
        <v>2.1321446858723454</v>
      </c>
      <c r="H1626" s="78">
        <f t="shared" si="832"/>
        <v>7.2014935486678642</v>
      </c>
      <c r="I1626" s="78">
        <f t="shared" si="832"/>
        <v>10.329114049298957</v>
      </c>
      <c r="J1626" s="78">
        <f t="shared" si="832"/>
        <v>4.981265121216345</v>
      </c>
      <c r="K1626" s="78">
        <f t="shared" si="832"/>
        <v>3.8556067178001436</v>
      </c>
      <c r="L1626" s="78">
        <f t="shared" si="832"/>
        <v>2.2072749360428165</v>
      </c>
      <c r="M1626" s="78">
        <f t="shared" si="832"/>
        <v>1.8199655429226278</v>
      </c>
      <c r="N1626" s="78">
        <f t="shared" si="832"/>
        <v>2.7105180772708883</v>
      </c>
      <c r="O1626" s="78">
        <f t="shared" si="832"/>
        <v>2.2817575116428532</v>
      </c>
      <c r="P1626" s="78">
        <f t="shared" si="832"/>
        <v>2.8737320690205337</v>
      </c>
      <c r="Q1626" s="95">
        <f t="shared" si="816"/>
        <v>53.652066065702719</v>
      </c>
      <c r="R1626" s="33">
        <f t="shared" si="817"/>
        <v>39.303860308545346</v>
      </c>
      <c r="S1626" s="32">
        <f t="shared" si="818"/>
        <v>5.805111825748452</v>
      </c>
      <c r="T1626" s="32">
        <f t="shared" si="819"/>
        <v>2.0003910988267268</v>
      </c>
      <c r="U1626" s="31">
        <f t="shared" si="820"/>
        <v>14.348205757157366</v>
      </c>
      <c r="V1626" s="31">
        <f t="shared" si="821"/>
        <v>0.59974200128424027</v>
      </c>
      <c r="W1626" s="36">
        <f t="shared" si="822"/>
        <v>0.71012697844416151</v>
      </c>
      <c r="X1626" s="46">
        <v>0.90636132884829712</v>
      </c>
      <c r="Y1626">
        <v>0.73801060970633348</v>
      </c>
      <c r="Z1626" s="38">
        <v>1.5268032147053365</v>
      </c>
      <c r="AB1626" s="6">
        <v>1922</v>
      </c>
      <c r="AR1626" s="33">
        <f t="shared" si="826"/>
        <v>0</v>
      </c>
      <c r="AS1626" s="32">
        <f t="shared" si="827"/>
        <v>0</v>
      </c>
      <c r="AT1626" s="32">
        <f t="shared" si="828"/>
        <v>0</v>
      </c>
      <c r="AU1626" s="31">
        <f t="shared" si="829"/>
        <v>0</v>
      </c>
      <c r="AV1626" s="31">
        <f t="shared" si="830"/>
        <v>0</v>
      </c>
      <c r="AW1626" s="36">
        <f t="shared" si="831"/>
        <v>0</v>
      </c>
      <c r="AX1626">
        <v>0.90867363084272568</v>
      </c>
      <c r="AY1626">
        <v>0.73801060970633348</v>
      </c>
      <c r="BB1626" s="6">
        <v>1922</v>
      </c>
      <c r="BR1626" s="33">
        <f t="shared" si="823"/>
        <v>0</v>
      </c>
      <c r="BS1626" s="32">
        <f t="shared" si="824"/>
        <v>0</v>
      </c>
      <c r="BT1626" s="32">
        <f t="shared" si="825"/>
        <v>0</v>
      </c>
      <c r="BU1626" s="31">
        <f t="shared" si="812"/>
        <v>0</v>
      </c>
      <c r="BV1626" s="31">
        <f t="shared" si="813"/>
        <v>0</v>
      </c>
      <c r="BW1626" s="36">
        <f t="shared" si="814"/>
        <v>0</v>
      </c>
    </row>
    <row r="1627" spans="1:75" ht="15" customHeight="1">
      <c r="A1627" s="56">
        <v>57.661988021053908</v>
      </c>
      <c r="B1627" s="6">
        <v>1923</v>
      </c>
      <c r="C1627" s="79">
        <v>54.020610240587253</v>
      </c>
      <c r="D1627" s="78">
        <f t="shared" si="832"/>
        <v>6.4488497388778976</v>
      </c>
      <c r="E1627" s="78">
        <f t="shared" si="832"/>
        <v>2.3893806697591891</v>
      </c>
      <c r="F1627" s="78">
        <f t="shared" si="832"/>
        <v>4.5120428095152372</v>
      </c>
      <c r="G1627" s="78">
        <f t="shared" si="832"/>
        <v>2.1467907109299262</v>
      </c>
      <c r="H1627" s="78">
        <f t="shared" si="832"/>
        <v>7.2509616995230415</v>
      </c>
      <c r="I1627" s="78">
        <f t="shared" si="832"/>
        <v>10.400066299486777</v>
      </c>
      <c r="J1627" s="78">
        <f t="shared" si="832"/>
        <v>5.0154821864404813</v>
      </c>
      <c r="K1627" s="78">
        <f t="shared" si="832"/>
        <v>3.8820914648134424</v>
      </c>
      <c r="L1627" s="78">
        <f t="shared" si="832"/>
        <v>2.2224370421777611</v>
      </c>
      <c r="M1627" s="78">
        <f t="shared" si="832"/>
        <v>1.8324671621242692</v>
      </c>
      <c r="N1627" s="78">
        <f t="shared" si="832"/>
        <v>2.7291370368292043</v>
      </c>
      <c r="O1627" s="78">
        <f t="shared" si="832"/>
        <v>2.297431249880356</v>
      </c>
      <c r="P1627" s="78">
        <f t="shared" si="832"/>
        <v>2.8934721702296731</v>
      </c>
      <c r="Q1627" s="95">
        <f t="shared" si="816"/>
        <v>54.020610240587253</v>
      </c>
      <c r="R1627" s="33">
        <f t="shared" si="817"/>
        <v>39.580230385111825</v>
      </c>
      <c r="S1627" s="32">
        <f t="shared" si="818"/>
        <v>5.8525899869989448</v>
      </c>
      <c r="T1627" s="32">
        <f t="shared" si="819"/>
        <v>2.0129160224582283</v>
      </c>
      <c r="U1627" s="31">
        <f t="shared" si="820"/>
        <v>14.440379855475427</v>
      </c>
      <c r="V1627" s="31">
        <f t="shared" si="821"/>
        <v>0.59625975187895275</v>
      </c>
      <c r="W1627" s="36">
        <f t="shared" si="822"/>
        <v>0.71622101437097596</v>
      </c>
      <c r="X1627" s="46">
        <v>0.90754013878098172</v>
      </c>
      <c r="Y1627">
        <v>0.73756502341007268</v>
      </c>
      <c r="Z1627" s="38">
        <v>1.320771013332976</v>
      </c>
      <c r="AB1627" s="6">
        <v>1923</v>
      </c>
      <c r="AR1627" s="33">
        <f t="shared" si="826"/>
        <v>0</v>
      </c>
      <c r="AS1627" s="32">
        <f t="shared" si="827"/>
        <v>0</v>
      </c>
      <c r="AT1627" s="32">
        <f t="shared" si="828"/>
        <v>0</v>
      </c>
      <c r="AU1627" s="31">
        <f t="shared" si="829"/>
        <v>0</v>
      </c>
      <c r="AV1627" s="31">
        <f t="shared" si="830"/>
        <v>0</v>
      </c>
      <c r="AW1627" s="36">
        <f t="shared" si="831"/>
        <v>0</v>
      </c>
      <c r="AX1627">
        <v>0.90906403183454554</v>
      </c>
      <c r="AY1627">
        <v>0.73756502341007268</v>
      </c>
      <c r="BB1627" s="6">
        <v>1923</v>
      </c>
      <c r="BR1627" s="33">
        <f t="shared" si="823"/>
        <v>0</v>
      </c>
      <c r="BS1627" s="32">
        <f t="shared" si="824"/>
        <v>0</v>
      </c>
      <c r="BT1627" s="32">
        <f t="shared" si="825"/>
        <v>0</v>
      </c>
      <c r="BU1627" s="31">
        <f t="shared" si="812"/>
        <v>0</v>
      </c>
      <c r="BV1627" s="31">
        <f t="shared" si="813"/>
        <v>0</v>
      </c>
      <c r="BW1627" s="36">
        <f t="shared" si="814"/>
        <v>0</v>
      </c>
    </row>
    <row r="1628" spans="1:75" ht="15" customHeight="1">
      <c r="A1628" s="56">
        <v>74.432008389295589</v>
      </c>
      <c r="B1628" s="6">
        <v>1924</v>
      </c>
      <c r="C1628" s="79">
        <v>57.661988021053908</v>
      </c>
      <c r="D1628" s="78">
        <f t="shared" si="832"/>
        <v>6.8835486074048395</v>
      </c>
      <c r="E1628" s="78">
        <f t="shared" si="832"/>
        <v>2.5504421172546601</v>
      </c>
      <c r="F1628" s="78">
        <f t="shared" si="832"/>
        <v>4.8161869566825857</v>
      </c>
      <c r="G1628" s="78">
        <f t="shared" si="832"/>
        <v>2.2914998498914683</v>
      </c>
      <c r="H1628" s="78">
        <f t="shared" si="832"/>
        <v>7.739728684976682</v>
      </c>
      <c r="I1628" s="78">
        <f t="shared" si="832"/>
        <v>11.101105591151015</v>
      </c>
      <c r="J1628" s="78">
        <f t="shared" si="832"/>
        <v>5.3535617695975954</v>
      </c>
      <c r="K1628" s="78">
        <f t="shared" si="832"/>
        <v>4.1437723591749434</v>
      </c>
      <c r="L1628" s="78">
        <f t="shared" si="832"/>
        <v>2.3722452881014964</v>
      </c>
      <c r="M1628" s="78">
        <f t="shared" si="832"/>
        <v>1.955988632501527</v>
      </c>
      <c r="N1628" s="78">
        <f t="shared" si="832"/>
        <v>2.913100507835904</v>
      </c>
      <c r="O1628" s="78">
        <f t="shared" si="832"/>
        <v>2.4522946449476439</v>
      </c>
      <c r="P1628" s="78">
        <f t="shared" si="832"/>
        <v>3.08851301153355</v>
      </c>
      <c r="Q1628" s="95">
        <f t="shared" si="816"/>
        <v>57.661988021053922</v>
      </c>
      <c r="R1628" s="33">
        <f t="shared" si="817"/>
        <v>42.259648173770614</v>
      </c>
      <c r="S1628" s="32">
        <f t="shared" si="818"/>
        <v>6.2478490438813141</v>
      </c>
      <c r="T1628" s="32">
        <f t="shared" si="819"/>
        <v>2.1592741603352952</v>
      </c>
      <c r="U1628" s="31">
        <f t="shared" si="820"/>
        <v>15.402339847283294</v>
      </c>
      <c r="V1628" s="31">
        <f t="shared" si="821"/>
        <v>0.63569956352352541</v>
      </c>
      <c r="W1628" s="36">
        <f t="shared" si="822"/>
        <v>0.75382634750060884</v>
      </c>
      <c r="X1628" s="46">
        <v>0.9076494407492548</v>
      </c>
      <c r="Y1628">
        <v>0.74122885720114939</v>
      </c>
      <c r="Z1628" s="38">
        <v>1.2710060528591232</v>
      </c>
      <c r="AB1628" s="6">
        <v>1924</v>
      </c>
      <c r="AR1628" s="33">
        <f t="shared" si="826"/>
        <v>0</v>
      </c>
      <c r="AS1628" s="32">
        <f t="shared" si="827"/>
        <v>0</v>
      </c>
      <c r="AT1628" s="32">
        <f t="shared" si="828"/>
        <v>0</v>
      </c>
      <c r="AU1628" s="31">
        <f t="shared" si="829"/>
        <v>0</v>
      </c>
      <c r="AV1628" s="31">
        <f t="shared" si="830"/>
        <v>0</v>
      </c>
      <c r="AW1628" s="36">
        <f t="shared" si="831"/>
        <v>0</v>
      </c>
      <c r="AX1628">
        <v>0.91013912387920504</v>
      </c>
      <c r="AY1628">
        <v>0.74122885720114939</v>
      </c>
      <c r="BB1628" s="6">
        <v>1924</v>
      </c>
      <c r="BR1628" s="33">
        <f t="shared" si="823"/>
        <v>0</v>
      </c>
      <c r="BS1628" s="32">
        <f t="shared" si="824"/>
        <v>0</v>
      </c>
      <c r="BT1628" s="32">
        <f t="shared" si="825"/>
        <v>0</v>
      </c>
      <c r="BU1628" s="31">
        <f t="shared" si="812"/>
        <v>0</v>
      </c>
      <c r="BV1628" s="31">
        <f t="shared" si="813"/>
        <v>0</v>
      </c>
      <c r="BW1628" s="36">
        <f t="shared" si="814"/>
        <v>0</v>
      </c>
    </row>
    <row r="1629" spans="1:75" ht="15" customHeight="1">
      <c r="A1629" s="56">
        <v>74.078185814830505</v>
      </c>
      <c r="B1629" s="6">
        <v>1925</v>
      </c>
      <c r="C1629" s="79">
        <v>74.432008389295589</v>
      </c>
      <c r="D1629" s="78">
        <f t="shared" si="832"/>
        <v>8.885513061176562</v>
      </c>
      <c r="E1629" s="78">
        <f t="shared" si="832"/>
        <v>3.292195354044992</v>
      </c>
      <c r="F1629" s="78">
        <f t="shared" si="832"/>
        <v>6.2168940105451149</v>
      </c>
      <c r="G1629" s="78">
        <f t="shared" si="832"/>
        <v>2.9579440790164062</v>
      </c>
      <c r="H1629" s="78">
        <f t="shared" si="832"/>
        <v>9.9906987286097895</v>
      </c>
      <c r="I1629" s="78">
        <f t="shared" si="832"/>
        <v>14.329675629451293</v>
      </c>
      <c r="J1629" s="78">
        <f t="shared" si="832"/>
        <v>6.9105552587227175</v>
      </c>
      <c r="K1629" s="78">
        <f t="shared" si="832"/>
        <v>5.3489189253902394</v>
      </c>
      <c r="L1629" s="78">
        <f t="shared" si="832"/>
        <v>3.0621729712296215</v>
      </c>
      <c r="M1629" s="78">
        <f t="shared" si="832"/>
        <v>2.5248550613718415</v>
      </c>
      <c r="N1629" s="78">
        <f t="shared" si="832"/>
        <v>3.7603268440715856</v>
      </c>
      <c r="O1629" s="78">
        <f t="shared" si="832"/>
        <v>3.1655033385099638</v>
      </c>
      <c r="P1629" s="78">
        <f t="shared" si="832"/>
        <v>3.9867551271554666</v>
      </c>
      <c r="Q1629" s="95">
        <f t="shared" si="816"/>
        <v>74.432008389295589</v>
      </c>
      <c r="R1629" s="33">
        <f t="shared" si="817"/>
        <v>54.549527832691382</v>
      </c>
      <c r="S1629" s="32">
        <f t="shared" si="818"/>
        <v>8.0723150816120093</v>
      </c>
      <c r="T1629" s="32">
        <f t="shared" si="819"/>
        <v>2.7792496906890531</v>
      </c>
      <c r="U1629" s="31">
        <f t="shared" si="820"/>
        <v>19.882480556604207</v>
      </c>
      <c r="V1629" s="31">
        <f t="shared" si="821"/>
        <v>0.81319797956455275</v>
      </c>
      <c r="W1629" s="36">
        <f t="shared" si="822"/>
        <v>0.98107715338253243</v>
      </c>
      <c r="X1629" s="46">
        <v>0.90848046995534171</v>
      </c>
      <c r="Y1629">
        <v>0.73909790450017177</v>
      </c>
      <c r="Z1629" s="38">
        <v>1.3019376458206051</v>
      </c>
      <c r="AB1629" s="6">
        <v>1925</v>
      </c>
      <c r="AR1629" s="33">
        <f t="shared" si="826"/>
        <v>0</v>
      </c>
      <c r="AS1629" s="32">
        <f t="shared" si="827"/>
        <v>0</v>
      </c>
      <c r="AT1629" s="32">
        <f t="shared" si="828"/>
        <v>0</v>
      </c>
      <c r="AU1629" s="31">
        <f t="shared" si="829"/>
        <v>0</v>
      </c>
      <c r="AV1629" s="31">
        <f t="shared" si="830"/>
        <v>0</v>
      </c>
      <c r="AW1629" s="36">
        <f t="shared" si="831"/>
        <v>0</v>
      </c>
      <c r="AX1629">
        <v>0.91053676311548615</v>
      </c>
      <c r="AY1629">
        <v>0.73909790450017177</v>
      </c>
      <c r="BB1629" s="6">
        <v>1925</v>
      </c>
      <c r="BR1629" s="33">
        <f t="shared" si="823"/>
        <v>0</v>
      </c>
      <c r="BS1629" s="32">
        <f t="shared" si="824"/>
        <v>0</v>
      </c>
      <c r="BT1629" s="32">
        <f t="shared" si="825"/>
        <v>0</v>
      </c>
      <c r="BU1629" s="31">
        <f t="shared" si="812"/>
        <v>0</v>
      </c>
      <c r="BV1629" s="31">
        <f t="shared" si="813"/>
        <v>0</v>
      </c>
      <c r="BW1629" s="36">
        <f t="shared" si="814"/>
        <v>0</v>
      </c>
    </row>
    <row r="1630" spans="1:75" ht="15" customHeight="1">
      <c r="A1630" s="56">
        <v>89</v>
      </c>
      <c r="B1630" s="6">
        <v>1926</v>
      </c>
      <c r="C1630" s="79">
        <v>74.078185814830505</v>
      </c>
      <c r="D1630" s="78">
        <f t="shared" si="832"/>
        <v>8.8432745783681259</v>
      </c>
      <c r="E1630" s="78">
        <f t="shared" si="832"/>
        <v>3.2765454601214299</v>
      </c>
      <c r="F1630" s="78">
        <f t="shared" si="832"/>
        <v>6.1873411677347621</v>
      </c>
      <c r="G1630" s="78">
        <f t="shared" si="832"/>
        <v>2.9438830935370484</v>
      </c>
      <c r="H1630" s="78">
        <f t="shared" si="832"/>
        <v>9.9432065969132584</v>
      </c>
      <c r="I1630" s="78">
        <f t="shared" si="832"/>
        <v>14.261557586794913</v>
      </c>
      <c r="J1630" s="78">
        <f t="shared" si="832"/>
        <v>6.8777050037647145</v>
      </c>
      <c r="K1630" s="78">
        <f t="shared" si="832"/>
        <v>5.3234921190237099</v>
      </c>
      <c r="L1630" s="78">
        <f t="shared" si="832"/>
        <v>3.0476165196762643</v>
      </c>
      <c r="M1630" s="78">
        <f t="shared" si="832"/>
        <v>2.5128528228551357</v>
      </c>
      <c r="N1630" s="78">
        <f t="shared" si="832"/>
        <v>3.7424516240742856</v>
      </c>
      <c r="O1630" s="78">
        <f t="shared" si="832"/>
        <v>3.150455692141866</v>
      </c>
      <c r="P1630" s="78">
        <f t="shared" si="832"/>
        <v>3.9678035498249957</v>
      </c>
      <c r="Q1630" s="95">
        <f>SUM(D1630:P1630)</f>
        <v>74.078185814830519</v>
      </c>
      <c r="R1630" s="33">
        <f t="shared" si="817"/>
        <v>54.28885399577009</v>
      </c>
      <c r="S1630" s="32">
        <f t="shared" si="818"/>
        <v>8.033518112943538</v>
      </c>
      <c r="T1630" s="32">
        <f t="shared" si="819"/>
        <v>2.7650969739604165</v>
      </c>
      <c r="U1630" s="31">
        <f t="shared" si="820"/>
        <v>19.789331819060415</v>
      </c>
      <c r="V1630" s="31">
        <f t="shared" si="821"/>
        <v>0.8097564654245879</v>
      </c>
      <c r="W1630" s="36">
        <f t="shared" si="822"/>
        <v>0.97735465011386902</v>
      </c>
      <c r="X1630" s="46">
        <v>0.9084325089932902</v>
      </c>
      <c r="Y1630">
        <v>0.73884641719166577</v>
      </c>
      <c r="Z1630" s="38">
        <v>1.1329959055579617</v>
      </c>
      <c r="AB1630" s="6">
        <v>1926</v>
      </c>
      <c r="AR1630" s="33">
        <f t="shared" si="826"/>
        <v>0</v>
      </c>
      <c r="AS1630" s="32">
        <f t="shared" si="827"/>
        <v>0</v>
      </c>
      <c r="AT1630" s="32">
        <f t="shared" si="828"/>
        <v>0</v>
      </c>
      <c r="AU1630" s="31">
        <f t="shared" si="829"/>
        <v>0</v>
      </c>
      <c r="AV1630" s="31">
        <f t="shared" si="830"/>
        <v>0</v>
      </c>
      <c r="AW1630" s="36">
        <f t="shared" si="831"/>
        <v>0</v>
      </c>
      <c r="AX1630">
        <v>0.91158456071545435</v>
      </c>
      <c r="AY1630">
        <v>0.73884641719166577</v>
      </c>
      <c r="BB1630" s="6">
        <v>1926</v>
      </c>
      <c r="BR1630" s="33">
        <f t="shared" si="823"/>
        <v>0</v>
      </c>
      <c r="BS1630" s="32">
        <f t="shared" si="824"/>
        <v>0</v>
      </c>
      <c r="BT1630" s="32">
        <f t="shared" si="825"/>
        <v>0</v>
      </c>
      <c r="BU1630" s="31">
        <f t="shared" si="812"/>
        <v>0</v>
      </c>
      <c r="BV1630" s="31">
        <f t="shared" si="813"/>
        <v>0</v>
      </c>
      <c r="BW1630" s="36">
        <f t="shared" si="814"/>
        <v>0</v>
      </c>
    </row>
    <row r="1631" spans="1:75" ht="15" customHeight="1">
      <c r="A1631" s="56">
        <v>101.64952565669489</v>
      </c>
      <c r="B1631" s="6">
        <v>1927</v>
      </c>
      <c r="C1631" s="80">
        <v>82.835999999999999</v>
      </c>
      <c r="D1631">
        <v>9.8889999999999993</v>
      </c>
      <c r="E1631">
        <v>3.6640000000000001</v>
      </c>
      <c r="F1631">
        <v>6.9189999999999996</v>
      </c>
      <c r="G1631">
        <v>3.2919999999999998</v>
      </c>
      <c r="H1631">
        <v>11.119</v>
      </c>
      <c r="I1631">
        <v>15.948</v>
      </c>
      <c r="J1631">
        <v>7.6909999999999998</v>
      </c>
      <c r="K1631">
        <v>5.9530000000000003</v>
      </c>
      <c r="L1631">
        <v>3.4079999999999999</v>
      </c>
      <c r="M1631">
        <v>2.81</v>
      </c>
      <c r="N1631">
        <v>4.1849999999999996</v>
      </c>
      <c r="O1631">
        <v>3.5230000000000001</v>
      </c>
      <c r="P1631">
        <v>4.4370000000000003</v>
      </c>
      <c r="Q1631" s="96">
        <f>SUM(D1631:P1631)</f>
        <v>82.837999999999994</v>
      </c>
      <c r="R1631" s="33">
        <f t="shared" si="817"/>
        <v>60.711658029837892</v>
      </c>
      <c r="S1631" s="32">
        <f t="shared" si="818"/>
        <v>8.9854746124187255</v>
      </c>
      <c r="T1631" s="32">
        <f t="shared" si="819"/>
        <v>3.0931834174191648</v>
      </c>
      <c r="U1631" s="31">
        <f t="shared" si="820"/>
        <v>22.124341970162106</v>
      </c>
      <c r="V1631" s="31">
        <f t="shared" si="821"/>
        <v>0.90352538758127388</v>
      </c>
      <c r="W1631" s="36">
        <f t="shared" si="822"/>
        <v>1.0918165825808348</v>
      </c>
      <c r="X1631" s="46">
        <v>0.90863329076941302</v>
      </c>
      <c r="Y1631">
        <v>0.73911192769872525</v>
      </c>
      <c r="Z1631" s="38">
        <v>1.3001329483836557</v>
      </c>
      <c r="AB1631" s="6">
        <v>1927</v>
      </c>
      <c r="AR1631" s="33">
        <f t="shared" si="826"/>
        <v>0</v>
      </c>
      <c r="AS1631" s="32">
        <f t="shared" si="827"/>
        <v>0</v>
      </c>
      <c r="AT1631" s="32">
        <f t="shared" si="828"/>
        <v>0</v>
      </c>
      <c r="AU1631" s="31">
        <f t="shared" si="829"/>
        <v>0</v>
      </c>
      <c r="AV1631" s="31">
        <f t="shared" si="830"/>
        <v>0</v>
      </c>
      <c r="AW1631" s="36">
        <f t="shared" si="831"/>
        <v>0</v>
      </c>
      <c r="AX1631">
        <v>0.91248690371625896</v>
      </c>
      <c r="AY1631">
        <v>0.73911192769872525</v>
      </c>
      <c r="BB1631" s="6">
        <v>1927</v>
      </c>
      <c r="BR1631" s="33">
        <f t="shared" si="823"/>
        <v>0</v>
      </c>
      <c r="BS1631" s="32">
        <f t="shared" si="824"/>
        <v>0</v>
      </c>
      <c r="BT1631" s="32">
        <f t="shared" si="825"/>
        <v>0</v>
      </c>
      <c r="BU1631" s="31">
        <f t="shared" si="812"/>
        <v>0</v>
      </c>
      <c r="BV1631" s="31">
        <f t="shared" si="813"/>
        <v>0</v>
      </c>
      <c r="BW1631" s="36">
        <f t="shared" si="814"/>
        <v>0</v>
      </c>
    </row>
    <row r="1632" spans="1:75" ht="15" customHeight="1">
      <c r="A1632" s="56">
        <v>95.52194755787778</v>
      </c>
      <c r="B1632" s="6">
        <v>1928</v>
      </c>
      <c r="C1632" s="80">
        <v>93.352000000000004</v>
      </c>
      <c r="D1632">
        <v>10.157</v>
      </c>
      <c r="E1632">
        <v>5.3070000000000004</v>
      </c>
      <c r="F1632">
        <v>7.923</v>
      </c>
      <c r="G1632">
        <v>3.3109999999999999</v>
      </c>
      <c r="H1632">
        <v>10.807</v>
      </c>
      <c r="I1632">
        <v>14.337999999999999</v>
      </c>
      <c r="J1632">
        <v>7.8090000000000002</v>
      </c>
      <c r="K1632">
        <v>6.7590000000000003</v>
      </c>
      <c r="L1632">
        <v>5.2619999999999996</v>
      </c>
      <c r="M1632">
        <v>5.7709999999999999</v>
      </c>
      <c r="N1632">
        <v>6.0439999999999996</v>
      </c>
      <c r="O1632">
        <v>3.7679999999999998</v>
      </c>
      <c r="P1632">
        <v>6.0960000000000001</v>
      </c>
      <c r="Q1632" s="96">
        <f>SUM(D1632:P1632)</f>
        <v>93.352000000000004</v>
      </c>
      <c r="R1632" s="33">
        <f t="shared" si="817"/>
        <v>63.183711394397662</v>
      </c>
      <c r="S1632" s="32">
        <f t="shared" si="818"/>
        <v>9.229398068469564</v>
      </c>
      <c r="T1632" s="32">
        <f t="shared" si="819"/>
        <v>4.4593133259280968</v>
      </c>
      <c r="U1632" s="31">
        <f t="shared" si="820"/>
        <v>30.168288605602342</v>
      </c>
      <c r="V1632" s="31">
        <f t="shared" si="821"/>
        <v>0.92760193153043602</v>
      </c>
      <c r="W1632" s="36">
        <f t="shared" si="822"/>
        <v>1.5846866740719028</v>
      </c>
      <c r="X1632" s="46">
        <v>0.90867363084272568</v>
      </c>
      <c r="Y1632">
        <v>0.73780829350233235</v>
      </c>
      <c r="Z1632" s="38">
        <v>1.2631916595978265</v>
      </c>
      <c r="AB1632" s="6">
        <v>1928</v>
      </c>
      <c r="AR1632" s="33">
        <f t="shared" si="826"/>
        <v>0</v>
      </c>
      <c r="AS1632" s="32">
        <f t="shared" si="827"/>
        <v>0</v>
      </c>
      <c r="AT1632" s="32">
        <f t="shared" si="828"/>
        <v>0</v>
      </c>
      <c r="AU1632" s="31">
        <f t="shared" si="829"/>
        <v>0</v>
      </c>
      <c r="AV1632" s="31">
        <f t="shared" si="830"/>
        <v>0</v>
      </c>
      <c r="AW1632" s="36">
        <f t="shared" si="831"/>
        <v>0</v>
      </c>
      <c r="AX1632">
        <v>0.91360969333184983</v>
      </c>
      <c r="AY1632">
        <v>0.73780829350233235</v>
      </c>
      <c r="BB1632" s="6">
        <v>1928</v>
      </c>
      <c r="BR1632" s="33">
        <f t="shared" si="823"/>
        <v>0</v>
      </c>
      <c r="BS1632" s="32">
        <f>BE1632*$X1632</f>
        <v>0</v>
      </c>
      <c r="BT1632" s="32">
        <f>BO1632*$Y1632</f>
        <v>0</v>
      </c>
      <c r="BU1632" s="31">
        <f t="shared" si="812"/>
        <v>0</v>
      </c>
      <c r="BV1632" s="31">
        <f t="shared" si="813"/>
        <v>0</v>
      </c>
      <c r="BW1632" s="36">
        <f t="shared" si="814"/>
        <v>0</v>
      </c>
    </row>
    <row r="1633" spans="1:75" ht="15" customHeight="1">
      <c r="A1633" s="56">
        <v>88.576758474937449</v>
      </c>
      <c r="B1633" s="6">
        <v>1929</v>
      </c>
      <c r="C1633" s="65">
        <v>88.837000000000003</v>
      </c>
      <c r="D1633">
        <v>9.2799999999999994</v>
      </c>
      <c r="E1633">
        <v>5.6379999999999999</v>
      </c>
      <c r="F1633">
        <v>6.59</v>
      </c>
      <c r="G1633">
        <v>2.3479999999999999</v>
      </c>
      <c r="H1633">
        <v>9.5380000000000003</v>
      </c>
      <c r="I1633">
        <v>11.798</v>
      </c>
      <c r="J1633">
        <v>8.218</v>
      </c>
      <c r="K1633">
        <v>6.53</v>
      </c>
      <c r="L1633">
        <v>5.9349999999999996</v>
      </c>
      <c r="M1633">
        <v>6.13</v>
      </c>
      <c r="N1633">
        <v>5.6820000000000004</v>
      </c>
      <c r="O1633">
        <v>4.8959999999999999</v>
      </c>
      <c r="P1633">
        <v>6.2539999999999996</v>
      </c>
      <c r="Q1633" s="96">
        <f>SUM(D1633:P1633)</f>
        <v>88.837000000000003</v>
      </c>
      <c r="R1633" s="33">
        <f t="shared" si="817"/>
        <v>56.748639793319214</v>
      </c>
      <c r="S1633" s="32">
        <f t="shared" si="818"/>
        <v>8.4361142154245812</v>
      </c>
      <c r="T1633" s="32">
        <f t="shared" si="819"/>
        <v>4.1825255778946344</v>
      </c>
      <c r="U1633" s="31">
        <f t="shared" si="820"/>
        <v>32.08836020668079</v>
      </c>
      <c r="V1633" s="31">
        <f t="shared" si="821"/>
        <v>0.84388578457541819</v>
      </c>
      <c r="W1633" s="36">
        <f t="shared" si="822"/>
        <v>1.499474422105366</v>
      </c>
      <c r="X1633" s="46">
        <v>0.90906403183454554</v>
      </c>
      <c r="Y1633">
        <v>0.73610094647916835</v>
      </c>
      <c r="Z1633" s="38">
        <v>1.2875358503503007</v>
      </c>
      <c r="AB1633" s="6">
        <v>1929</v>
      </c>
      <c r="AR1633" s="33">
        <f>SUM(AE1633:AJ1633)+AS1633+AT1633</f>
        <v>0</v>
      </c>
      <c r="AS1633" s="32">
        <f>AD1633*$X1633</f>
        <v>0</v>
      </c>
      <c r="AT1633" s="32">
        <f>AN1633*$Y1633</f>
        <v>0</v>
      </c>
      <c r="AU1633" s="31">
        <f>AC1633-AR1633</f>
        <v>0</v>
      </c>
      <c r="AV1633" s="31">
        <f>AD1633-AS1633</f>
        <v>0</v>
      </c>
      <c r="AW1633" s="36">
        <f>AN1633-AT1633</f>
        <v>0</v>
      </c>
      <c r="AX1633">
        <v>0.9155792050442596</v>
      </c>
      <c r="AY1633">
        <v>0.73610094647916835</v>
      </c>
      <c r="BB1633" s="6">
        <v>1929</v>
      </c>
      <c r="BR1633" s="33">
        <f t="shared" si="823"/>
        <v>0</v>
      </c>
      <c r="BS1633" s="32">
        <f t="shared" ref="BS1633:BS1643" si="833">BE1633*$X1633</f>
        <v>0</v>
      </c>
      <c r="BT1633" s="32">
        <f t="shared" ref="BT1633:BT1643" si="834">BO1633*$Y1633</f>
        <v>0</v>
      </c>
      <c r="BU1633" s="31">
        <f t="shared" si="812"/>
        <v>0</v>
      </c>
      <c r="BV1633" s="31">
        <f t="shared" si="813"/>
        <v>0</v>
      </c>
      <c r="BW1633" s="36">
        <f t="shared" si="814"/>
        <v>0</v>
      </c>
    </row>
    <row r="1634" spans="1:75" ht="15" customHeight="1">
      <c r="A1634" s="56">
        <v>89.095310139639892</v>
      </c>
      <c r="B1634" s="6">
        <v>1930</v>
      </c>
      <c r="C1634" s="65">
        <v>80.028999999999996</v>
      </c>
      <c r="D1634">
        <v>9.6890000000000001</v>
      </c>
      <c r="E1634">
        <v>3.6709999999999998</v>
      </c>
      <c r="F1634">
        <v>5.2619999999999996</v>
      </c>
      <c r="G1634">
        <v>1.986</v>
      </c>
      <c r="H1634">
        <v>8.6780000000000008</v>
      </c>
      <c r="I1634">
        <v>8.6790000000000003</v>
      </c>
      <c r="J1634">
        <v>8.3610000000000007</v>
      </c>
      <c r="K1634">
        <v>6.5640000000000001</v>
      </c>
      <c r="L1634">
        <v>6.6849999999999996</v>
      </c>
      <c r="M1634">
        <v>5.5979999999999999</v>
      </c>
      <c r="N1634">
        <v>5.3760000000000003</v>
      </c>
      <c r="O1634">
        <v>4.0810000000000004</v>
      </c>
      <c r="P1634">
        <v>4.6580000000000004</v>
      </c>
      <c r="Q1634" s="94">
        <f t="shared" ref="Q1634:Q1639" si="835">SUM(D1634:P1634)</f>
        <v>79.288000000000025</v>
      </c>
      <c r="R1634" s="33">
        <f t="shared" si="817"/>
        <v>49.389829508099488</v>
      </c>
      <c r="S1634" s="32">
        <f t="shared" si="818"/>
        <v>8.8183379712656169</v>
      </c>
      <c r="T1634" s="32">
        <f t="shared" si="819"/>
        <v>3.9344915368338707</v>
      </c>
      <c r="U1634" s="31">
        <f t="shared" si="820"/>
        <v>30.639170491900508</v>
      </c>
      <c r="V1634" s="31">
        <f t="shared" si="821"/>
        <v>0.87066202873438314</v>
      </c>
      <c r="W1634" s="36">
        <f t="shared" si="822"/>
        <v>1.4415084631661297</v>
      </c>
      <c r="X1634" s="46">
        <v>0.91013912387920504</v>
      </c>
      <c r="Y1634">
        <v>0.73186226503606222</v>
      </c>
      <c r="Z1634" s="38">
        <v>1.2354000853908533</v>
      </c>
      <c r="AB1634" s="6">
        <v>1930</v>
      </c>
      <c r="AR1634" s="33">
        <f t="shared" si="826"/>
        <v>0</v>
      </c>
      <c r="AS1634" s="32">
        <f t="shared" si="827"/>
        <v>0</v>
      </c>
      <c r="AT1634" s="32">
        <f t="shared" si="828"/>
        <v>0</v>
      </c>
      <c r="AU1634" s="31">
        <f t="shared" si="829"/>
        <v>0</v>
      </c>
      <c r="AV1634" s="31">
        <f t="shared" si="830"/>
        <v>0</v>
      </c>
      <c r="AW1634" s="36">
        <f t="shared" si="831"/>
        <v>0</v>
      </c>
      <c r="AX1634">
        <v>0.91787527057688512</v>
      </c>
      <c r="AY1634">
        <v>0.73186226503606222</v>
      </c>
      <c r="BB1634" s="6">
        <v>1930</v>
      </c>
      <c r="BR1634" s="33">
        <f t="shared" si="823"/>
        <v>0</v>
      </c>
      <c r="BS1634" s="32">
        <f t="shared" si="833"/>
        <v>0</v>
      </c>
      <c r="BT1634" s="32">
        <f t="shared" si="834"/>
        <v>0</v>
      </c>
      <c r="BU1634" s="31">
        <f t="shared" si="812"/>
        <v>0</v>
      </c>
      <c r="BV1634" s="31">
        <f t="shared" si="813"/>
        <v>0</v>
      </c>
      <c r="BW1634" s="36">
        <f t="shared" si="814"/>
        <v>0</v>
      </c>
    </row>
    <row r="1635" spans="1:75" ht="15" customHeight="1">
      <c r="A1635" s="56">
        <v>87.36578782266173</v>
      </c>
      <c r="B1635" s="6">
        <v>1931</v>
      </c>
      <c r="C1635" s="65">
        <v>81.352999999999994</v>
      </c>
      <c r="D1635">
        <v>11.06</v>
      </c>
      <c r="E1635">
        <v>3.484</v>
      </c>
      <c r="F1635">
        <v>5.69</v>
      </c>
      <c r="G1635">
        <v>2.2610000000000001</v>
      </c>
      <c r="H1635">
        <v>9.3079999999999998</v>
      </c>
      <c r="I1635">
        <v>9.7540000000000013</v>
      </c>
      <c r="J1635">
        <v>9.7910000000000004</v>
      </c>
      <c r="K1635">
        <v>7.5520000000000005</v>
      </c>
      <c r="L1635">
        <v>8.234</v>
      </c>
      <c r="M1635">
        <v>4.2330000000000005</v>
      </c>
      <c r="N1635">
        <v>5.4470000000000001</v>
      </c>
      <c r="O1635">
        <v>3.444</v>
      </c>
      <c r="P1635">
        <v>3.0950000000000002</v>
      </c>
      <c r="Q1635" s="94">
        <f t="shared" si="835"/>
        <v>83.353000000000009</v>
      </c>
      <c r="R1635" s="33">
        <f t="shared" si="817"/>
        <v>54.332796512446201</v>
      </c>
      <c r="S1635" s="32">
        <f t="shared" si="818"/>
        <v>10.070536600057277</v>
      </c>
      <c r="T1635" s="32">
        <f t="shared" si="819"/>
        <v>3.9742599123889222</v>
      </c>
      <c r="U1635" s="31">
        <f t="shared" si="820"/>
        <v>27.020203487553793</v>
      </c>
      <c r="V1635" s="31">
        <f t="shared" si="821"/>
        <v>0.98946339994272314</v>
      </c>
      <c r="W1635" s="36">
        <f t="shared" si="822"/>
        <v>1.4727400876110779</v>
      </c>
      <c r="X1635" s="46">
        <v>0.91053676311548615</v>
      </c>
      <c r="Y1635">
        <v>0.72962362995941288</v>
      </c>
      <c r="Z1635" s="38">
        <v>1.0334601721723666</v>
      </c>
      <c r="AB1635" s="6">
        <v>1931</v>
      </c>
      <c r="AR1635" s="33">
        <f t="shared" si="826"/>
        <v>0</v>
      </c>
      <c r="AS1635" s="32">
        <f t="shared" si="827"/>
        <v>0</v>
      </c>
      <c r="AT1635" s="32">
        <f t="shared" si="828"/>
        <v>0</v>
      </c>
      <c r="AU1635" s="31">
        <f t="shared" si="829"/>
        <v>0</v>
      </c>
      <c r="AV1635" s="31">
        <f t="shared" si="830"/>
        <v>0</v>
      </c>
      <c r="AW1635" s="36">
        <f t="shared" si="831"/>
        <v>0</v>
      </c>
      <c r="AX1635">
        <v>0.91825504630490407</v>
      </c>
      <c r="AY1635">
        <v>0.72962362995941288</v>
      </c>
      <c r="BB1635" s="6">
        <v>1931</v>
      </c>
      <c r="BR1635" s="33">
        <f t="shared" si="823"/>
        <v>0</v>
      </c>
      <c r="BS1635" s="32">
        <f t="shared" si="833"/>
        <v>0</v>
      </c>
      <c r="BT1635" s="32">
        <f t="shared" si="834"/>
        <v>0</v>
      </c>
      <c r="BU1635" s="31">
        <f t="shared" si="812"/>
        <v>0</v>
      </c>
      <c r="BV1635" s="31">
        <f t="shared" si="813"/>
        <v>0</v>
      </c>
      <c r="BW1635" s="36">
        <f t="shared" si="814"/>
        <v>0</v>
      </c>
    </row>
    <row r="1636" spans="1:75" ht="15" customHeight="1">
      <c r="A1636" s="66">
        <v>93.254907904929524</v>
      </c>
      <c r="B1636" s="6">
        <v>1932</v>
      </c>
      <c r="C1636" s="65">
        <v>78.247</v>
      </c>
      <c r="D1636">
        <v>9.2289999999999992</v>
      </c>
      <c r="E1636">
        <v>3.548</v>
      </c>
      <c r="F1636">
        <v>4.548</v>
      </c>
      <c r="G1636">
        <v>2.9940000000000002</v>
      </c>
      <c r="H1636">
        <v>8.6240000000000006</v>
      </c>
      <c r="I1636">
        <v>10.795</v>
      </c>
      <c r="J1636">
        <v>8.1760000000000002</v>
      </c>
      <c r="K1636">
        <v>6.6029999999999998</v>
      </c>
      <c r="L1636">
        <v>5.6070000000000002</v>
      </c>
      <c r="M1636">
        <v>3.9350000000000001</v>
      </c>
      <c r="N1636">
        <v>6.7350000000000003</v>
      </c>
      <c r="O1636">
        <v>4.2809999999999997</v>
      </c>
      <c r="P1636">
        <v>3.1720000000000002</v>
      </c>
      <c r="Q1636" s="94">
        <f t="shared" si="835"/>
        <v>78.247</v>
      </c>
      <c r="R1636" s="33">
        <f t="shared" si="817"/>
        <v>52.02177544328579</v>
      </c>
      <c r="S1636" s="32">
        <f t="shared" si="818"/>
        <v>8.4130139108429276</v>
      </c>
      <c r="T1636" s="32">
        <f t="shared" si="819"/>
        <v>4.923761532442863</v>
      </c>
      <c r="U1636" s="31">
        <f t="shared" si="820"/>
        <v>26.22522455671421</v>
      </c>
      <c r="V1636" s="31">
        <f t="shared" si="821"/>
        <v>0.8159860891570716</v>
      </c>
      <c r="W1636" s="36">
        <f t="shared" si="822"/>
        <v>1.8112384675571374</v>
      </c>
      <c r="X1636" s="46">
        <v>0.91158456071545435</v>
      </c>
      <c r="Y1636">
        <v>0.73107075463145699</v>
      </c>
      <c r="Z1636" s="38">
        <v>0.918367094636798</v>
      </c>
      <c r="AB1636" s="6">
        <v>1932</v>
      </c>
      <c r="AR1636" s="33">
        <f t="shared" si="826"/>
        <v>0</v>
      </c>
      <c r="AS1636" s="32">
        <f t="shared" si="827"/>
        <v>0</v>
      </c>
      <c r="AT1636" s="32">
        <f t="shared" si="828"/>
        <v>0</v>
      </c>
      <c r="AU1636" s="31">
        <f t="shared" si="829"/>
        <v>0</v>
      </c>
      <c r="AV1636" s="31">
        <f t="shared" si="830"/>
        <v>0</v>
      </c>
      <c r="AW1636" s="36">
        <f t="shared" si="831"/>
        <v>0</v>
      </c>
      <c r="AX1636">
        <v>0.91885340974023955</v>
      </c>
      <c r="AY1636">
        <v>0.73107075463145699</v>
      </c>
      <c r="BB1636" s="6">
        <v>1932</v>
      </c>
      <c r="BR1636" s="33">
        <f t="shared" si="823"/>
        <v>0</v>
      </c>
      <c r="BS1636" s="32">
        <f t="shared" si="833"/>
        <v>0</v>
      </c>
      <c r="BT1636" s="32">
        <f t="shared" si="834"/>
        <v>0</v>
      </c>
      <c r="BU1636" s="31">
        <f t="shared" si="812"/>
        <v>0</v>
      </c>
      <c r="BV1636" s="31">
        <f t="shared" si="813"/>
        <v>0</v>
      </c>
      <c r="BW1636" s="36">
        <f t="shared" si="814"/>
        <v>0</v>
      </c>
    </row>
    <row r="1637" spans="1:75" ht="15" customHeight="1">
      <c r="A1637" s="56">
        <v>87.533554537712504</v>
      </c>
      <c r="B1637" s="6">
        <v>1933</v>
      </c>
      <c r="C1637" s="65">
        <v>85.299000000000007</v>
      </c>
      <c r="D1637" s="38">
        <v>11.79</v>
      </c>
      <c r="E1637" s="38">
        <v>4.2249999999999996</v>
      </c>
      <c r="F1637" s="38">
        <v>4.3109999999999999</v>
      </c>
      <c r="G1637" s="38">
        <v>3.843</v>
      </c>
      <c r="H1637" s="38">
        <v>8.7959999999999994</v>
      </c>
      <c r="I1637" s="38">
        <v>10.673999999999999</v>
      </c>
      <c r="J1637" s="38">
        <v>12.695</v>
      </c>
      <c r="K1637" s="38">
        <v>4.1310000000000002</v>
      </c>
      <c r="L1637" s="38">
        <v>5.6059999999999999</v>
      </c>
      <c r="M1637" s="38">
        <v>4.9160000000000004</v>
      </c>
      <c r="N1637" s="38">
        <v>6.7130000000000001</v>
      </c>
      <c r="O1637" s="38">
        <v>3.105</v>
      </c>
      <c r="P1637" s="38">
        <v>4.4340000000000002</v>
      </c>
      <c r="Q1637" s="94">
        <f t="shared" si="835"/>
        <v>85.23899999999999</v>
      </c>
      <c r="R1637" s="33">
        <f t="shared" si="817"/>
        <v>60.204548745200988</v>
      </c>
      <c r="S1637" s="32">
        <f t="shared" si="818"/>
        <v>10.758220594814693</v>
      </c>
      <c r="T1637" s="32">
        <f t="shared" si="819"/>
        <v>4.9023281503862961</v>
      </c>
      <c r="U1637" s="31">
        <f t="shared" si="820"/>
        <v>25.094451254799019</v>
      </c>
      <c r="V1637" s="31">
        <f t="shared" si="821"/>
        <v>1.031779405185306</v>
      </c>
      <c r="W1637" s="36">
        <f t="shared" si="822"/>
        <v>1.810671849613704</v>
      </c>
      <c r="X1637" s="46">
        <v>0.91248690371625896</v>
      </c>
      <c r="Y1637">
        <v>0.73027381951233372</v>
      </c>
      <c r="Z1637" s="38">
        <v>0.91838206847484538</v>
      </c>
      <c r="AB1637" s="6">
        <v>1933</v>
      </c>
      <c r="AR1637" s="33">
        <f t="shared" si="826"/>
        <v>0</v>
      </c>
      <c r="AS1637" s="32">
        <f t="shared" si="827"/>
        <v>0</v>
      </c>
      <c r="AT1637" s="32">
        <f t="shared" si="828"/>
        <v>0</v>
      </c>
      <c r="AU1637" s="31">
        <f t="shared" si="829"/>
        <v>0</v>
      </c>
      <c r="AV1637" s="31">
        <f t="shared" si="830"/>
        <v>0</v>
      </c>
      <c r="AW1637" s="36">
        <f t="shared" si="831"/>
        <v>0</v>
      </c>
      <c r="AX1637">
        <v>0.92024678645035807</v>
      </c>
      <c r="AY1637">
        <v>0.73027381951233372</v>
      </c>
      <c r="BB1637" s="6">
        <v>1933</v>
      </c>
      <c r="BR1637" s="33">
        <f t="shared" si="823"/>
        <v>0</v>
      </c>
      <c r="BS1637" s="32">
        <f t="shared" si="833"/>
        <v>0</v>
      </c>
      <c r="BT1637" s="32">
        <f t="shared" si="834"/>
        <v>0</v>
      </c>
      <c r="BU1637" s="31">
        <f t="shared" si="812"/>
        <v>0</v>
      </c>
      <c r="BV1637" s="31">
        <f t="shared" si="813"/>
        <v>0</v>
      </c>
      <c r="BW1637" s="36">
        <f t="shared" si="814"/>
        <v>0</v>
      </c>
    </row>
    <row r="1638" spans="1:75" ht="15" customHeight="1">
      <c r="A1638" s="56">
        <v>89.662666666902595</v>
      </c>
      <c r="B1638" s="6">
        <v>1934</v>
      </c>
      <c r="C1638" s="65">
        <v>82.075000000000003</v>
      </c>
      <c r="D1638">
        <v>9.9849999999999994</v>
      </c>
      <c r="E1638">
        <v>3.9560000000000004</v>
      </c>
      <c r="F1638">
        <v>4.5169999999999995</v>
      </c>
      <c r="G1638">
        <v>3.794</v>
      </c>
      <c r="H1638">
        <v>8.968</v>
      </c>
      <c r="I1638">
        <v>8.9390000000000001</v>
      </c>
      <c r="J1638">
        <v>13.246</v>
      </c>
      <c r="K1638">
        <v>4.9400000000000004</v>
      </c>
      <c r="L1638">
        <v>4.7880000000000003</v>
      </c>
      <c r="M1638">
        <v>3.964</v>
      </c>
      <c r="N1638">
        <v>6.6109999999999998</v>
      </c>
      <c r="O1638">
        <v>3.27</v>
      </c>
      <c r="P1638">
        <v>5.0949999999999998</v>
      </c>
      <c r="Q1638" s="94">
        <f t="shared" si="835"/>
        <v>82.072999999999993</v>
      </c>
      <c r="R1638" s="33">
        <f t="shared" si="817"/>
        <v>57.383222865225974</v>
      </c>
      <c r="S1638" s="32">
        <f t="shared" si="818"/>
        <v>9.1223927879185194</v>
      </c>
      <c r="T1638" s="32">
        <f t="shared" si="819"/>
        <v>4.8408300773074551</v>
      </c>
      <c r="U1638" s="31">
        <f t="shared" si="820"/>
        <v>24.691777134774028</v>
      </c>
      <c r="V1638" s="31">
        <f t="shared" si="821"/>
        <v>0.86260721208148006</v>
      </c>
      <c r="W1638" s="36">
        <f t="shared" si="822"/>
        <v>1.7701699226925447</v>
      </c>
      <c r="X1638" s="46">
        <v>0.91360969333184983</v>
      </c>
      <c r="Y1638">
        <v>0.73223870478104003</v>
      </c>
      <c r="Z1638" s="38">
        <v>0.9400677156460554</v>
      </c>
      <c r="AB1638" s="6">
        <v>1934</v>
      </c>
      <c r="AR1638" s="33">
        <f t="shared" si="826"/>
        <v>0</v>
      </c>
      <c r="AS1638" s="32">
        <f t="shared" si="827"/>
        <v>0</v>
      </c>
      <c r="AT1638" s="32">
        <f t="shared" si="828"/>
        <v>0</v>
      </c>
      <c r="AU1638" s="31">
        <f t="shared" si="829"/>
        <v>0</v>
      </c>
      <c r="AV1638" s="31">
        <f t="shared" si="830"/>
        <v>0</v>
      </c>
      <c r="AW1638" s="36">
        <f t="shared" si="831"/>
        <v>0</v>
      </c>
      <c r="AX1638">
        <v>0.92577487454152618</v>
      </c>
      <c r="AY1638">
        <v>0.73223870478104003</v>
      </c>
      <c r="BB1638" s="6">
        <v>1934</v>
      </c>
      <c r="BR1638" s="33">
        <f t="shared" si="823"/>
        <v>0</v>
      </c>
      <c r="BS1638" s="32">
        <f t="shared" si="833"/>
        <v>0</v>
      </c>
      <c r="BT1638" s="32">
        <f t="shared" si="834"/>
        <v>0</v>
      </c>
      <c r="BU1638" s="31">
        <f t="shared" si="812"/>
        <v>0</v>
      </c>
      <c r="BV1638" s="31">
        <f t="shared" si="813"/>
        <v>0</v>
      </c>
      <c r="BW1638" s="36">
        <f t="shared" si="814"/>
        <v>0</v>
      </c>
    </row>
    <row r="1639" spans="1:75" ht="15" customHeight="1">
      <c r="A1639" s="56">
        <v>96.415022755704371</v>
      </c>
      <c r="B1639" s="6">
        <v>1935</v>
      </c>
      <c r="C1639" s="65">
        <v>88.191999999999993</v>
      </c>
      <c r="D1639">
        <v>9.468</v>
      </c>
      <c r="E1639">
        <v>5.7309999999999999</v>
      </c>
      <c r="F1639">
        <v>5.8710000000000004</v>
      </c>
      <c r="G1639">
        <v>4.6959999999999997</v>
      </c>
      <c r="H1639">
        <v>11.92</v>
      </c>
      <c r="I1639">
        <v>9.8330000000000002</v>
      </c>
      <c r="J1639">
        <v>13.282</v>
      </c>
      <c r="K1639">
        <v>5.44</v>
      </c>
      <c r="L1639">
        <v>4.54</v>
      </c>
      <c r="M1639">
        <v>4.0919999999999996</v>
      </c>
      <c r="N1639">
        <v>5.9189999999999996</v>
      </c>
      <c r="O1639">
        <v>3.319</v>
      </c>
      <c r="P1639">
        <v>4.101</v>
      </c>
      <c r="Q1639" s="94">
        <f t="shared" si="835"/>
        <v>88.212000000000003</v>
      </c>
      <c r="R1639" s="33">
        <f t="shared" si="817"/>
        <v>64.342069892002371</v>
      </c>
      <c r="S1639" s="32">
        <f t="shared" si="818"/>
        <v>8.6687039133590496</v>
      </c>
      <c r="T1639" s="32">
        <f t="shared" si="819"/>
        <v>4.3403659786433124</v>
      </c>
      <c r="U1639" s="31">
        <f t="shared" si="820"/>
        <v>23.849930107997622</v>
      </c>
      <c r="V1639" s="31">
        <f t="shared" si="821"/>
        <v>0.79929608664095042</v>
      </c>
      <c r="W1639" s="36">
        <f t="shared" si="822"/>
        <v>1.5786340213566872</v>
      </c>
      <c r="X1639" s="46">
        <v>0.9155792050442596</v>
      </c>
      <c r="Y1639">
        <v>0.73329379602015754</v>
      </c>
      <c r="Z1639" s="38">
        <v>1</v>
      </c>
      <c r="AB1639" s="6">
        <v>1935</v>
      </c>
      <c r="AR1639" s="33">
        <f t="shared" si="826"/>
        <v>0</v>
      </c>
      <c r="AS1639" s="32">
        <f t="shared" si="827"/>
        <v>0</v>
      </c>
      <c r="AT1639" s="32">
        <f t="shared" si="828"/>
        <v>0</v>
      </c>
      <c r="AU1639" s="31">
        <f t="shared" si="829"/>
        <v>0</v>
      </c>
      <c r="AV1639" s="31">
        <f t="shared" si="830"/>
        <v>0</v>
      </c>
      <c r="AW1639" s="36">
        <f t="shared" si="831"/>
        <v>0</v>
      </c>
      <c r="AX1639">
        <v>9.2204797232920091E-2</v>
      </c>
      <c r="AY1639">
        <v>0.73329379602015754</v>
      </c>
      <c r="BB1639" s="6">
        <v>1935</v>
      </c>
      <c r="BR1639" s="33">
        <f t="shared" si="823"/>
        <v>0</v>
      </c>
      <c r="BS1639" s="32">
        <f t="shared" si="833"/>
        <v>0</v>
      </c>
      <c r="BT1639" s="32">
        <f t="shared" si="834"/>
        <v>0</v>
      </c>
      <c r="BU1639" s="31">
        <f t="shared" si="812"/>
        <v>0</v>
      </c>
      <c r="BV1639" s="31">
        <f t="shared" si="813"/>
        <v>0</v>
      </c>
      <c r="BW1639" s="36">
        <f t="shared" si="814"/>
        <v>0</v>
      </c>
    </row>
    <row r="1640" spans="1:75" ht="15" customHeight="1">
      <c r="A1640" s="56">
        <v>97.992029877181835</v>
      </c>
      <c r="B1640" s="6">
        <v>1936</v>
      </c>
      <c r="C1640" s="65">
        <v>89.587000000000003</v>
      </c>
      <c r="D1640">
        <v>11.333</v>
      </c>
      <c r="E1640">
        <v>5.5250000000000004</v>
      </c>
      <c r="F1640">
        <v>5.157</v>
      </c>
      <c r="G1640">
        <v>3.46</v>
      </c>
      <c r="H1640">
        <v>9.8840000000000003</v>
      </c>
      <c r="I1640">
        <v>12</v>
      </c>
      <c r="J1640">
        <v>11.577000000000002</v>
      </c>
      <c r="K1640">
        <v>5.9940000000000007</v>
      </c>
      <c r="L1640">
        <v>4.4850000000000003</v>
      </c>
      <c r="M1640">
        <v>5.5020000000000007</v>
      </c>
      <c r="N1640">
        <v>6.2539999999999996</v>
      </c>
      <c r="O1640">
        <v>4.8390000000000004</v>
      </c>
      <c r="P1640">
        <v>3.577</v>
      </c>
      <c r="Q1640" s="94">
        <f>SUM(D1640:P1640)</f>
        <v>89.587000000000003</v>
      </c>
      <c r="R1640" s="33">
        <f t="shared" si="817"/>
        <v>62.594542126484043</v>
      </c>
      <c r="S1640" s="32">
        <f t="shared" si="818"/>
        <v>10.402280441447839</v>
      </c>
      <c r="T1640" s="32">
        <f t="shared" si="819"/>
        <v>4.5892616850362078</v>
      </c>
      <c r="U1640" s="31">
        <f t="shared" si="820"/>
        <v>26.99245787351596</v>
      </c>
      <c r="V1640" s="31">
        <f t="shared" si="821"/>
        <v>0.93071955855216082</v>
      </c>
      <c r="W1640" s="36">
        <f t="shared" si="822"/>
        <v>1.6647383149637918</v>
      </c>
      <c r="X1640" s="46">
        <v>0.91787527057688512</v>
      </c>
      <c r="Y1640">
        <v>0.73381222977873495</v>
      </c>
      <c r="Z1640" s="38">
        <v>1.0386322320998254</v>
      </c>
      <c r="AB1640" s="6">
        <v>1936</v>
      </c>
      <c r="AR1640" s="33">
        <f t="shared" si="826"/>
        <v>0</v>
      </c>
      <c r="AS1640" s="32">
        <f t="shared" si="827"/>
        <v>0</v>
      </c>
      <c r="AT1640" s="32">
        <f t="shared" si="828"/>
        <v>0</v>
      </c>
      <c r="AU1640" s="31">
        <f t="shared" si="829"/>
        <v>0</v>
      </c>
      <c r="AV1640" s="31">
        <f t="shared" si="830"/>
        <v>0</v>
      </c>
      <c r="AW1640" s="36">
        <f t="shared" si="831"/>
        <v>0</v>
      </c>
      <c r="AX1640">
        <v>8.9472646302715536E-2</v>
      </c>
      <c r="AY1640">
        <v>0.73381222977873495</v>
      </c>
      <c r="BB1640" s="6">
        <v>1936</v>
      </c>
      <c r="BR1640" s="33">
        <f t="shared" si="823"/>
        <v>0</v>
      </c>
      <c r="BS1640" s="32">
        <f t="shared" si="833"/>
        <v>0</v>
      </c>
      <c r="BT1640" s="32">
        <f t="shared" si="834"/>
        <v>0</v>
      </c>
      <c r="BU1640" s="31">
        <f t="shared" si="812"/>
        <v>0</v>
      </c>
      <c r="BV1640" s="31">
        <f t="shared" si="813"/>
        <v>0</v>
      </c>
      <c r="BW1640" s="36">
        <f t="shared" si="814"/>
        <v>0</v>
      </c>
    </row>
    <row r="1641" spans="1:75" ht="15" customHeight="1">
      <c r="A1641" s="56">
        <v>110.15155803046912</v>
      </c>
      <c r="B1641" s="6">
        <v>1937</v>
      </c>
      <c r="C1641" s="65">
        <v>92.932999999999993</v>
      </c>
      <c r="D1641">
        <v>8.2859999999999996</v>
      </c>
      <c r="E1641">
        <v>6.4930000000000003</v>
      </c>
      <c r="F1641">
        <v>5.8360000000000003</v>
      </c>
      <c r="G1641">
        <v>4.2309999999999999</v>
      </c>
      <c r="H1641">
        <v>7.0139999999999993</v>
      </c>
      <c r="I1641">
        <v>18.928000000000001</v>
      </c>
      <c r="J1641">
        <v>9.1660000000000004</v>
      </c>
      <c r="K1641">
        <v>6.4740000000000002</v>
      </c>
      <c r="L1641">
        <v>5.6109999999999998</v>
      </c>
      <c r="M1641">
        <v>6.0039999999999996</v>
      </c>
      <c r="N1641">
        <v>6.1459999999999999</v>
      </c>
      <c r="O1641">
        <v>3.9139999999999997</v>
      </c>
      <c r="P1641">
        <v>4.83</v>
      </c>
      <c r="Q1641" s="94">
        <f>SUM(D1641:P1641)</f>
        <v>92.933000000000021</v>
      </c>
      <c r="R1641" s="33">
        <f t="shared" si="817"/>
        <v>63.788549674215346</v>
      </c>
      <c r="S1641" s="32">
        <f t="shared" si="818"/>
        <v>7.6086613136824344</v>
      </c>
      <c r="T1641" s="32">
        <f t="shared" si="819"/>
        <v>4.5118883605329092</v>
      </c>
      <c r="U1641" s="31">
        <f>C1642-R1641</f>
        <v>41.925450325784652</v>
      </c>
      <c r="V1641" s="31">
        <f>D1641-S1641</f>
        <v>0.67733868631756522</v>
      </c>
      <c r="W1641" s="36">
        <f t="shared" si="822"/>
        <v>1.6341116394670907</v>
      </c>
      <c r="X1641" s="46">
        <v>0.91825504630490407</v>
      </c>
      <c r="Y1641">
        <v>0.73411785885663994</v>
      </c>
      <c r="Z1641" s="38">
        <v>1.2424171719599746</v>
      </c>
      <c r="AB1641" s="6">
        <v>1937</v>
      </c>
      <c r="AR1641" s="33">
        <f t="shared" si="826"/>
        <v>0</v>
      </c>
      <c r="AS1641" s="32">
        <f t="shared" si="827"/>
        <v>0</v>
      </c>
      <c r="AT1641" s="32">
        <f t="shared" si="828"/>
        <v>0</v>
      </c>
      <c r="AU1641" s="31">
        <f t="shared" si="829"/>
        <v>0</v>
      </c>
      <c r="AV1641" s="31">
        <f t="shared" si="830"/>
        <v>0</v>
      </c>
      <c r="AW1641" s="36">
        <f t="shared" si="831"/>
        <v>0</v>
      </c>
      <c r="AX1641">
        <v>8.9022057689643427E-2</v>
      </c>
      <c r="AY1641">
        <v>0.73411785885663994</v>
      </c>
      <c r="BB1641" s="6">
        <v>1937</v>
      </c>
      <c r="BR1641" s="33">
        <f t="shared" si="823"/>
        <v>0</v>
      </c>
      <c r="BS1641" s="32">
        <f t="shared" si="833"/>
        <v>0</v>
      </c>
      <c r="BT1641" s="32">
        <f t="shared" si="834"/>
        <v>0</v>
      </c>
      <c r="BU1641" s="31">
        <f t="shared" si="812"/>
        <v>0</v>
      </c>
      <c r="BV1641" s="31">
        <f t="shared" si="813"/>
        <v>0</v>
      </c>
      <c r="BW1641" s="36">
        <f t="shared" si="814"/>
        <v>0</v>
      </c>
    </row>
    <row r="1642" spans="1:75" ht="15" customHeight="1">
      <c r="A1642" s="56">
        <v>134.64041458803453</v>
      </c>
      <c r="B1642" s="6">
        <v>1938</v>
      </c>
      <c r="C1642" s="65">
        <v>105.714</v>
      </c>
      <c r="D1642" s="38">
        <v>9.9379999999999988</v>
      </c>
      <c r="E1642" s="38">
        <v>6.5590000000000002</v>
      </c>
      <c r="F1642" s="38">
        <v>8.7360000000000007</v>
      </c>
      <c r="G1642" s="38">
        <v>4.7300000000000004</v>
      </c>
      <c r="H1642" s="38">
        <v>9.7629999999999999</v>
      </c>
      <c r="I1642" s="38">
        <v>19.613</v>
      </c>
      <c r="J1642" s="38">
        <v>10.878</v>
      </c>
      <c r="K1642" s="38">
        <v>6.8420000000000005</v>
      </c>
      <c r="L1642" s="38">
        <v>6.6050000000000004</v>
      </c>
      <c r="M1642" s="38">
        <v>5.1100000000000003</v>
      </c>
      <c r="N1642" s="38">
        <v>7.6790000000000003</v>
      </c>
      <c r="O1642" s="38">
        <v>5.2159999999999993</v>
      </c>
      <c r="P1642" s="38">
        <v>4.0449999999999999</v>
      </c>
      <c r="Q1642" s="94">
        <f>SUM(D1642:P1642)</f>
        <v>105.714</v>
      </c>
      <c r="R1642" s="33">
        <f t="shared" si="817"/>
        <v>75.087527142107362</v>
      </c>
      <c r="S1642" s="32">
        <f t="shared" si="818"/>
        <v>9.1315651859985003</v>
      </c>
      <c r="T1642" s="32">
        <f t="shared" si="819"/>
        <v>5.6769619561088502</v>
      </c>
      <c r="U1642" s="31">
        <f>C1643-R1642</f>
        <v>33.175472857892643</v>
      </c>
      <c r="V1642" s="31">
        <f>D1642-S1642</f>
        <v>0.80643481400149852</v>
      </c>
      <c r="W1642" s="36">
        <f t="shared" si="822"/>
        <v>2.00203804389115</v>
      </c>
      <c r="X1642" s="46">
        <v>0.91885340974023955</v>
      </c>
      <c r="Y1642">
        <v>0.73928401564120982</v>
      </c>
      <c r="Z1642" s="38">
        <v>1.435213253748026</v>
      </c>
      <c r="AB1642" s="6">
        <v>1938</v>
      </c>
      <c r="AR1642" s="33">
        <f t="shared" si="826"/>
        <v>0</v>
      </c>
      <c r="AS1642" s="32">
        <f t="shared" si="827"/>
        <v>0</v>
      </c>
      <c r="AT1642" s="32">
        <f t="shared" si="828"/>
        <v>0</v>
      </c>
      <c r="AU1642" s="31">
        <f t="shared" si="829"/>
        <v>0</v>
      </c>
      <c r="AV1642" s="31">
        <f t="shared" si="830"/>
        <v>0</v>
      </c>
      <c r="AW1642" s="36">
        <f t="shared" si="831"/>
        <v>0</v>
      </c>
      <c r="AX1642">
        <v>8.8312879301582478E-2</v>
      </c>
      <c r="AY1642">
        <v>0.73928401564120982</v>
      </c>
      <c r="BB1642" s="6">
        <v>1938</v>
      </c>
      <c r="BR1642" s="33">
        <f t="shared" si="823"/>
        <v>0</v>
      </c>
      <c r="BS1642" s="32">
        <f t="shared" si="833"/>
        <v>0</v>
      </c>
      <c r="BT1642" s="32">
        <f t="shared" si="834"/>
        <v>0</v>
      </c>
      <c r="BU1642" s="31">
        <f t="shared" si="812"/>
        <v>0</v>
      </c>
      <c r="BV1642" s="31">
        <f t="shared" si="813"/>
        <v>0</v>
      </c>
      <c r="BW1642" s="36">
        <f t="shared" si="814"/>
        <v>0</v>
      </c>
    </row>
    <row r="1643" spans="1:75" ht="15" customHeight="1">
      <c r="A1643" s="56">
        <v>138.96574553243491</v>
      </c>
      <c r="B1643" s="6">
        <v>1939</v>
      </c>
      <c r="C1643" s="65">
        <v>108.26300000000001</v>
      </c>
      <c r="D1643">
        <v>7.524</v>
      </c>
      <c r="E1643">
        <v>5.5790000000000006</v>
      </c>
      <c r="F1643">
        <v>8.5629999999999988</v>
      </c>
      <c r="G1643">
        <v>4.3550000000000004</v>
      </c>
      <c r="H1643">
        <v>7.14</v>
      </c>
      <c r="I1643">
        <v>17.798999999999999</v>
      </c>
      <c r="J1643">
        <v>11.837</v>
      </c>
      <c r="K1643">
        <v>5.6749999999999998</v>
      </c>
      <c r="L1643">
        <v>6.6789999999999994</v>
      </c>
      <c r="M1643" s="38">
        <v>7.6950000000000003</v>
      </c>
      <c r="N1643" s="38">
        <v>11.369</v>
      </c>
      <c r="O1643" s="38">
        <v>10.773</v>
      </c>
      <c r="P1643" s="38">
        <v>3.2749999999999999</v>
      </c>
      <c r="Q1643" s="94">
        <f>SUM(D1643:P1643)</f>
        <v>108.26300000000001</v>
      </c>
      <c r="R1643" s="33">
        <f t="shared" si="817"/>
        <v>70.62651328687447</v>
      </c>
      <c r="S1643" s="32">
        <f t="shared" si="818"/>
        <v>6.9239368212524939</v>
      </c>
      <c r="T1643" s="32">
        <f t="shared" si="819"/>
        <v>8.429576465621972</v>
      </c>
      <c r="U1643" s="31" t="e">
        <f>#REF!-R1643</f>
        <v>#REF!</v>
      </c>
      <c r="V1643" s="31">
        <f>D1643-S1643</f>
        <v>0.60006317874750614</v>
      </c>
      <c r="W1643" s="36">
        <f t="shared" si="822"/>
        <v>2.9394235343780277</v>
      </c>
      <c r="X1643" s="46">
        <v>0.92024678645035807</v>
      </c>
      <c r="Y1643">
        <v>0.74145276327046994</v>
      </c>
      <c r="Z1643" s="38">
        <v>1.7944677700994704</v>
      </c>
      <c r="AB1643" s="6">
        <v>1939</v>
      </c>
      <c r="AR1643" s="33">
        <f t="shared" si="826"/>
        <v>0</v>
      </c>
      <c r="AS1643" s="32">
        <f t="shared" si="827"/>
        <v>0</v>
      </c>
      <c r="AT1643" s="32">
        <f t="shared" si="828"/>
        <v>0</v>
      </c>
      <c r="AU1643" s="31">
        <f t="shared" si="829"/>
        <v>0</v>
      </c>
      <c r="AV1643" s="31">
        <f t="shared" si="830"/>
        <v>0</v>
      </c>
      <c r="AW1643" s="36">
        <f t="shared" si="831"/>
        <v>0</v>
      </c>
      <c r="AX1643">
        <v>8.6665028052590562E-2</v>
      </c>
      <c r="AY1643">
        <v>0.74145276327046994</v>
      </c>
      <c r="BB1643" s="6">
        <v>1939</v>
      </c>
      <c r="BR1643" s="33">
        <f t="shared" si="823"/>
        <v>0</v>
      </c>
      <c r="BS1643" s="32">
        <f t="shared" si="833"/>
        <v>0</v>
      </c>
      <c r="BT1643" s="32">
        <f t="shared" si="834"/>
        <v>0</v>
      </c>
      <c r="BU1643" s="31">
        <f t="shared" si="812"/>
        <v>0</v>
      </c>
      <c r="BV1643" s="31">
        <f t="shared" si="813"/>
        <v>0</v>
      </c>
      <c r="BW1643" s="36">
        <f t="shared" si="814"/>
        <v>0</v>
      </c>
    </row>
    <row r="1644" spans="1:75" ht="15" customHeight="1">
      <c r="A1644" s="56">
        <v>163.54611120730075</v>
      </c>
      <c r="B1644" s="6">
        <v>1940</v>
      </c>
      <c r="C1644" s="65">
        <v>116.79900000000001</v>
      </c>
      <c r="D1644">
        <v>8.7140000000000004</v>
      </c>
      <c r="E1644">
        <v>7.21</v>
      </c>
      <c r="F1644">
        <v>6.5049999999999999</v>
      </c>
      <c r="G1644">
        <v>3.6479999999999997</v>
      </c>
      <c r="H1644">
        <v>7.2560000000000002</v>
      </c>
      <c r="I1644">
        <v>19.367000000000001</v>
      </c>
      <c r="J1644">
        <v>10.753</v>
      </c>
      <c r="K1644">
        <v>6.242</v>
      </c>
      <c r="L1644">
        <v>10.242000000000001</v>
      </c>
      <c r="M1644">
        <v>8.2170000000000005</v>
      </c>
      <c r="N1644">
        <v>12.022</v>
      </c>
      <c r="O1644">
        <v>11.391</v>
      </c>
      <c r="P1644">
        <v>5.2320000000000002</v>
      </c>
      <c r="Q1644" s="94">
        <f>SUM(D1644:P1644)</f>
        <v>116.79900000000002</v>
      </c>
      <c r="R1644" s="33">
        <f t="shared" si="817"/>
        <v>70.678889804236007</v>
      </c>
      <c r="S1644" s="32">
        <f t="shared" si="818"/>
        <v>6.9865553835504723</v>
      </c>
      <c r="T1644" s="32">
        <f t="shared" si="819"/>
        <v>8.9533344206855254</v>
      </c>
      <c r="U1644" s="31">
        <f>C1644-R1644</f>
        <v>46.120110195763999</v>
      </c>
      <c r="V1644" s="31">
        <f>D1644-S1644</f>
        <v>1.7274446164495281</v>
      </c>
      <c r="W1644" s="36">
        <f t="shared" si="822"/>
        <v>3.0686655793144748</v>
      </c>
      <c r="X1644">
        <v>0.80176215096975811</v>
      </c>
      <c r="Y1644">
        <v>0.744745834360799</v>
      </c>
      <c r="Z1644" s="38">
        <v>2.1471327688362272</v>
      </c>
      <c r="AB1644" s="6">
        <v>1940</v>
      </c>
      <c r="AF1644" s="29"/>
      <c r="AR1644" s="33">
        <f t="shared" si="826"/>
        <v>0</v>
      </c>
      <c r="AS1644" s="32">
        <f t="shared" si="827"/>
        <v>0</v>
      </c>
      <c r="AT1644" s="32">
        <f t="shared" si="828"/>
        <v>0</v>
      </c>
      <c r="AU1644" s="31">
        <f t="shared" si="829"/>
        <v>0</v>
      </c>
      <c r="AV1644" s="31">
        <f t="shared" si="830"/>
        <v>0</v>
      </c>
      <c r="AW1644" s="36">
        <f t="shared" si="831"/>
        <v>0</v>
      </c>
      <c r="AX1644">
        <v>8.0176215096975811E-2</v>
      </c>
      <c r="AY1644">
        <v>0.744745834360799</v>
      </c>
      <c r="BB1644" s="6">
        <v>1940</v>
      </c>
      <c r="BR1644" s="33">
        <f t="shared" si="823"/>
        <v>0</v>
      </c>
      <c r="BS1644" s="30"/>
      <c r="BT1644" s="30"/>
      <c r="BU1644" s="30"/>
      <c r="BV1644" s="30"/>
      <c r="BW1644" s="30"/>
    </row>
    <row r="1645" spans="1:75" ht="15" customHeight="1">
      <c r="A1645" s="57" t="s">
        <v>109</v>
      </c>
      <c r="B1645" s="28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84"/>
      <c r="R1645" s="30"/>
      <c r="S1645" s="30"/>
      <c r="T1645" s="30"/>
      <c r="U1645" s="30"/>
      <c r="V1645" s="30"/>
      <c r="W1645" s="30"/>
      <c r="X1645">
        <v>8.0196009623455897E-2</v>
      </c>
      <c r="AB1645" s="28"/>
      <c r="AC1645" s="29"/>
      <c r="AD1645" s="29"/>
      <c r="AE1645" s="29"/>
      <c r="AF1645" s="3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84"/>
      <c r="AR1645" s="30"/>
      <c r="AS1645" s="30"/>
      <c r="AT1645" s="30"/>
      <c r="AU1645" s="30"/>
      <c r="AV1645" s="30"/>
      <c r="AW1645" s="30"/>
      <c r="BB1645" s="28"/>
      <c r="BC1645" s="39">
        <v>18798.982749999999</v>
      </c>
      <c r="BD1645" s="29"/>
      <c r="BE1645" s="29"/>
      <c r="BF1645" s="29"/>
      <c r="BG1645" s="29"/>
      <c r="BH1645" s="29"/>
      <c r="BI1645" s="29"/>
      <c r="BJ1645" s="29"/>
      <c r="BK1645" s="29"/>
      <c r="BL1645" s="29"/>
      <c r="BM1645" s="29"/>
      <c r="BN1645" s="29"/>
      <c r="BO1645" s="29"/>
      <c r="BP1645" s="29"/>
      <c r="BQ1645" s="35"/>
      <c r="BR1645" s="30"/>
      <c r="BS1645" s="10"/>
      <c r="BT1645" s="10"/>
      <c r="BU1645" s="10"/>
      <c r="BV1645" s="10"/>
      <c r="BW1645" s="10"/>
    </row>
    <row r="1646" spans="1:75" ht="15" customHeight="1">
      <c r="B1646" s="6">
        <v>1955</v>
      </c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83"/>
      <c r="R1646" s="10"/>
      <c r="S1646" s="10"/>
      <c r="T1646" s="10"/>
      <c r="U1646" s="10"/>
      <c r="V1646" s="10"/>
      <c r="W1646" s="10"/>
      <c r="X1646">
        <v>7.5696824393495427E-2</v>
      </c>
      <c r="AB1646" s="6">
        <v>1955</v>
      </c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83"/>
      <c r="AR1646" s="10"/>
      <c r="AS1646" s="10"/>
      <c r="AT1646" s="10"/>
      <c r="AU1646" s="10"/>
      <c r="AV1646" s="10"/>
      <c r="AW1646" s="10"/>
      <c r="BB1646" s="6">
        <v>1955</v>
      </c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10"/>
      <c r="BS1646" s="10"/>
      <c r="BT1646" s="10"/>
      <c r="BU1646" s="10"/>
      <c r="BV1646" s="10"/>
      <c r="BW1646" s="10"/>
    </row>
    <row r="1647" spans="1:75" ht="15" customHeight="1">
      <c r="B1647" s="6">
        <v>1956</v>
      </c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83"/>
      <c r="R1647" s="10"/>
      <c r="S1647" s="10"/>
      <c r="T1647" s="10"/>
      <c r="U1647" s="10"/>
      <c r="V1647" s="10"/>
      <c r="W1647" s="10"/>
      <c r="AB1647" s="6">
        <v>1956</v>
      </c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83"/>
      <c r="AR1647" s="10"/>
      <c r="AS1647" s="10"/>
      <c r="AT1647" s="10"/>
      <c r="AU1647" s="10"/>
      <c r="AV1647" s="10"/>
      <c r="AW1647" s="10"/>
      <c r="BB1647" s="6">
        <v>1956</v>
      </c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10"/>
      <c r="BS1647" s="10"/>
      <c r="BT1647" s="10"/>
      <c r="BU1647" s="10"/>
      <c r="BV1647" s="10"/>
      <c r="BW1647" s="10"/>
    </row>
    <row r="1648" spans="1:75" ht="15" customHeight="1">
      <c r="B1648" s="6">
        <v>1957</v>
      </c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83"/>
      <c r="R1648" s="10"/>
      <c r="S1648" s="10"/>
      <c r="T1648" s="10"/>
      <c r="U1648" s="10"/>
      <c r="V1648" s="10"/>
      <c r="W1648" s="10"/>
      <c r="AB1648" s="6">
        <v>1957</v>
      </c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83"/>
      <c r="AR1648" s="10"/>
      <c r="AS1648" s="10"/>
      <c r="AT1648" s="10"/>
      <c r="AU1648" s="10"/>
      <c r="AV1648" s="10"/>
      <c r="AW1648" s="10"/>
      <c r="BB1648" s="6">
        <v>1957</v>
      </c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10"/>
      <c r="BS1648" s="10"/>
      <c r="BT1648" s="10"/>
      <c r="BU1648" s="10"/>
      <c r="BV1648" s="10"/>
      <c r="BW1648" s="10"/>
    </row>
    <row r="1649" spans="1:75" ht="15" customHeight="1">
      <c r="B1649" s="6">
        <v>1958</v>
      </c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83"/>
      <c r="R1649" s="10"/>
      <c r="S1649" s="10"/>
      <c r="T1649" s="10"/>
      <c r="U1649" s="10"/>
      <c r="V1649" s="10"/>
      <c r="W1649" s="10"/>
      <c r="AB1649" s="6">
        <v>1958</v>
      </c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83"/>
      <c r="AR1649" s="10"/>
      <c r="AS1649" s="10"/>
      <c r="AT1649" s="10"/>
      <c r="AU1649" s="10"/>
      <c r="AV1649" s="10"/>
      <c r="AW1649" s="10"/>
      <c r="BB1649" s="6">
        <v>1958</v>
      </c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10"/>
      <c r="BS1649" s="10"/>
      <c r="BT1649" s="10"/>
      <c r="BU1649" s="10"/>
      <c r="BV1649" s="10"/>
      <c r="BW1649" s="10"/>
    </row>
    <row r="1650" spans="1:75" ht="15" customHeight="1">
      <c r="B1650" s="6">
        <v>1958</v>
      </c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83"/>
      <c r="R1650" s="10"/>
      <c r="S1650" s="10"/>
      <c r="T1650" s="10"/>
      <c r="U1650" s="10"/>
      <c r="V1650" s="10"/>
      <c r="W1650" s="10"/>
      <c r="AB1650" s="6">
        <v>1958</v>
      </c>
      <c r="AC1650" s="3"/>
      <c r="AD1650" s="3"/>
      <c r="AE1650" s="3"/>
      <c r="AF1650" s="4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83"/>
      <c r="AR1650" s="10"/>
      <c r="AS1650" s="10"/>
      <c r="AT1650" s="10"/>
      <c r="AU1650" s="10"/>
      <c r="AV1650" s="10"/>
      <c r="AW1650" s="10"/>
      <c r="BB1650" s="6">
        <v>1958</v>
      </c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10"/>
      <c r="BS1650" s="11"/>
      <c r="BT1650" s="11"/>
      <c r="BU1650" s="11"/>
      <c r="BV1650" s="11"/>
      <c r="BW1650" s="11"/>
    </row>
    <row r="1651" spans="1:75">
      <c r="B1651" s="7">
        <v>1960</v>
      </c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85"/>
      <c r="R1651" s="11"/>
      <c r="S1651" s="11"/>
      <c r="T1651" s="11"/>
      <c r="U1651" s="11"/>
      <c r="V1651" s="11"/>
      <c r="W1651" s="11"/>
      <c r="AB1651" s="7">
        <v>1960</v>
      </c>
      <c r="AC1651" s="4"/>
      <c r="AD1651" s="4"/>
      <c r="AE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85"/>
      <c r="AR1651" s="11"/>
      <c r="AS1651" s="11"/>
      <c r="AT1651" s="11"/>
      <c r="AU1651" s="11"/>
      <c r="AV1651" s="11"/>
      <c r="AW1651" s="11"/>
      <c r="BB1651" s="7">
        <v>1960</v>
      </c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3"/>
      <c r="BR1651" s="11"/>
    </row>
    <row r="1661" spans="1:75">
      <c r="A1661" t="s">
        <v>100</v>
      </c>
    </row>
    <row r="1662" spans="1:75" ht="15" customHeight="1">
      <c r="A1662" t="s">
        <v>93</v>
      </c>
      <c r="B1662" t="s">
        <v>59</v>
      </c>
      <c r="C1662" s="27" t="s">
        <v>101</v>
      </c>
      <c r="D1662" s="12"/>
      <c r="E1662" s="12" t="s">
        <v>102</v>
      </c>
      <c r="G1662" t="s">
        <v>47</v>
      </c>
      <c r="AB1662" t="s">
        <v>60</v>
      </c>
      <c r="AC1662" s="27" t="str">
        <f>C1662</f>
        <v>全世帯数</v>
      </c>
      <c r="AD1662" s="12"/>
      <c r="AE1662" s="12" t="s">
        <v>48</v>
      </c>
      <c r="AF1662" s="14"/>
      <c r="AG1662" t="s">
        <v>47</v>
      </c>
      <c r="BB1662" t="s">
        <v>60</v>
      </c>
      <c r="BC1662" s="27" t="str">
        <f>C1662</f>
        <v>全世帯数</v>
      </c>
      <c r="BD1662" s="12"/>
      <c r="BE1662" s="12" t="s">
        <v>71</v>
      </c>
      <c r="BG1662" t="s">
        <v>47</v>
      </c>
      <c r="BS1662" s="14"/>
      <c r="BT1662" s="15"/>
      <c r="BU1662" s="14" t="s">
        <v>56</v>
      </c>
      <c r="BV1662" s="14"/>
      <c r="BW1662" s="15"/>
    </row>
    <row r="1663" spans="1:75" ht="15" customHeight="1">
      <c r="B1663" s="13"/>
      <c r="C1663" s="14" t="s">
        <v>49</v>
      </c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82"/>
      <c r="R1663" s="13" t="s">
        <v>55</v>
      </c>
      <c r="S1663" s="14"/>
      <c r="T1663" s="15"/>
      <c r="U1663" s="14" t="s">
        <v>56</v>
      </c>
      <c r="V1663" s="14"/>
      <c r="W1663" s="15"/>
      <c r="AB1663" s="13"/>
      <c r="AC1663" s="14" t="s">
        <v>49</v>
      </c>
      <c r="AD1663" s="14"/>
      <c r="AE1663" s="14"/>
      <c r="AF1663" s="1" t="s">
        <v>2</v>
      </c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82"/>
      <c r="AR1663" s="13" t="s">
        <v>55</v>
      </c>
      <c r="AS1663" s="14"/>
      <c r="AT1663" s="15"/>
      <c r="AU1663" s="14" t="s">
        <v>56</v>
      </c>
      <c r="AV1663" s="14"/>
      <c r="AW1663" s="15"/>
      <c r="BB1663" s="13"/>
      <c r="BC1663" s="14" t="s">
        <v>49</v>
      </c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20"/>
      <c r="BR1663" s="13" t="s">
        <v>55</v>
      </c>
      <c r="BS1663" s="8" t="s">
        <v>50</v>
      </c>
      <c r="BT1663" s="8" t="s">
        <v>51</v>
      </c>
      <c r="BU1663" s="8" t="s">
        <v>52</v>
      </c>
      <c r="BV1663" s="8" t="s">
        <v>53</v>
      </c>
      <c r="BW1663" s="8" t="s">
        <v>54</v>
      </c>
    </row>
    <row r="1664" spans="1:75" ht="15" customHeight="1">
      <c r="A1664" s="56">
        <v>3.6133462399419205</v>
      </c>
      <c r="B1664" s="1"/>
      <c r="C1664" s="8" t="s">
        <v>14</v>
      </c>
      <c r="D1664" s="1" t="s">
        <v>0</v>
      </c>
      <c r="E1664" s="1" t="s">
        <v>1</v>
      </c>
      <c r="F1664" s="1" t="s">
        <v>2</v>
      </c>
      <c r="G1664" s="1" t="s">
        <v>3</v>
      </c>
      <c r="H1664" s="1" t="s">
        <v>4</v>
      </c>
      <c r="I1664" s="1" t="s">
        <v>5</v>
      </c>
      <c r="J1664" s="1" t="s">
        <v>6</v>
      </c>
      <c r="K1664" s="1" t="s">
        <v>7</v>
      </c>
      <c r="L1664" s="1" t="s">
        <v>8</v>
      </c>
      <c r="M1664" s="1" t="s">
        <v>9</v>
      </c>
      <c r="N1664" s="1" t="s">
        <v>10</v>
      </c>
      <c r="O1664" s="1" t="s">
        <v>11</v>
      </c>
      <c r="P1664" s="1" t="s">
        <v>12</v>
      </c>
      <c r="Q1664" s="28"/>
      <c r="R1664" s="8" t="s">
        <v>13</v>
      </c>
      <c r="S1664" s="8" t="s">
        <v>50</v>
      </c>
      <c r="T1664" s="8" t="s">
        <v>51</v>
      </c>
      <c r="U1664" s="8" t="s">
        <v>52</v>
      </c>
      <c r="V1664" s="8" t="s">
        <v>53</v>
      </c>
      <c r="W1664" s="8" t="s">
        <v>54</v>
      </c>
      <c r="AB1664" s="1"/>
      <c r="AC1664" s="8" t="s">
        <v>14</v>
      </c>
      <c r="AD1664" s="1" t="s">
        <v>0</v>
      </c>
      <c r="AE1664" s="1" t="s">
        <v>1</v>
      </c>
      <c r="AG1664" s="1" t="s">
        <v>3</v>
      </c>
      <c r="AH1664" s="1" t="s">
        <v>4</v>
      </c>
      <c r="AI1664" s="1" t="s">
        <v>5</v>
      </c>
      <c r="AJ1664" s="1" t="s">
        <v>6</v>
      </c>
      <c r="AK1664" s="1" t="s">
        <v>7</v>
      </c>
      <c r="AL1664" s="1" t="s">
        <v>8</v>
      </c>
      <c r="AM1664" s="1" t="s">
        <v>9</v>
      </c>
      <c r="AN1664" s="1" t="s">
        <v>10</v>
      </c>
      <c r="AO1664" s="1" t="s">
        <v>11</v>
      </c>
      <c r="AP1664" s="1" t="s">
        <v>12</v>
      </c>
      <c r="AQ1664" s="28"/>
      <c r="AR1664" s="8" t="s">
        <v>13</v>
      </c>
      <c r="AS1664" s="8" t="s">
        <v>50</v>
      </c>
      <c r="AT1664" s="8" t="s">
        <v>51</v>
      </c>
      <c r="AU1664" s="8" t="s">
        <v>52</v>
      </c>
      <c r="AV1664" s="8" t="s">
        <v>53</v>
      </c>
      <c r="AW1664" s="8" t="s">
        <v>54</v>
      </c>
      <c r="BB1664" s="1"/>
      <c r="BC1664" s="8" t="s">
        <v>14</v>
      </c>
      <c r="BD1664" s="1" t="s">
        <v>0</v>
      </c>
      <c r="BE1664" s="1" t="s">
        <v>1</v>
      </c>
      <c r="BF1664" s="1" t="s">
        <v>2</v>
      </c>
      <c r="BG1664" s="1" t="s">
        <v>3</v>
      </c>
      <c r="BH1664" s="1" t="s">
        <v>4</v>
      </c>
      <c r="BI1664" s="1" t="s">
        <v>5</v>
      </c>
      <c r="BJ1664" s="1" t="s">
        <v>6</v>
      </c>
      <c r="BK1664" s="1" t="s">
        <v>7</v>
      </c>
      <c r="BL1664" s="1" t="s">
        <v>8</v>
      </c>
      <c r="BM1664" s="1" t="s">
        <v>9</v>
      </c>
      <c r="BN1664" s="1" t="s">
        <v>10</v>
      </c>
      <c r="BO1664" s="1" t="s">
        <v>11</v>
      </c>
      <c r="BP1664" s="1" t="s">
        <v>12</v>
      </c>
      <c r="BQ1664" s="118"/>
      <c r="BR1664" s="8" t="s">
        <v>13</v>
      </c>
      <c r="BS1664" s="32" t="e">
        <f>BE1664*$X1664</f>
        <v>#VALUE!</v>
      </c>
      <c r="BT1664" s="32" t="e">
        <f>BO1664*$Y1664</f>
        <v>#VALUE!</v>
      </c>
      <c r="BU1664" s="31" t="e">
        <f t="shared" ref="BU1664:BU1693" si="836">BD1664-BR1665</f>
        <v>#VALUE!</v>
      </c>
      <c r="BV1664" s="31" t="e">
        <f t="shared" ref="BV1664:BV1693" si="837">BE1664-BS1664</f>
        <v>#VALUE!</v>
      </c>
      <c r="BW1664" s="36" t="e">
        <f t="shared" ref="BW1664:BW1693" si="838">BO1664-BT1664</f>
        <v>#VALUE!</v>
      </c>
    </row>
    <row r="1665" spans="1:75" ht="15" customHeight="1">
      <c r="A1665" s="56">
        <v>7.9148768830540268</v>
      </c>
      <c r="B1665" s="5">
        <v>1911</v>
      </c>
      <c r="D1665">
        <v>319.47000000000003</v>
      </c>
      <c r="E1665">
        <v>126.563</v>
      </c>
      <c r="F1665">
        <v>200.56299999999999</v>
      </c>
      <c r="G1665">
        <v>209.548</v>
      </c>
      <c r="H1665">
        <v>336.83300000000003</v>
      </c>
      <c r="I1665">
        <v>342.67099999999999</v>
      </c>
      <c r="J1665">
        <v>311.97500000000002</v>
      </c>
      <c r="K1665">
        <v>224.04900000000001</v>
      </c>
      <c r="L1665">
        <v>194.21</v>
      </c>
      <c r="M1665">
        <v>189.02099999999999</v>
      </c>
      <c r="N1665">
        <v>169.97900000000001</v>
      </c>
      <c r="O1665">
        <v>177.46299999999999</v>
      </c>
      <c r="P1665">
        <v>77.525000000000006</v>
      </c>
      <c r="Q1665" s="97">
        <f t="shared" ref="Q1665:Q1695" si="839">SUM(C1665:P1665)</f>
        <v>2879.8700000000003</v>
      </c>
      <c r="R1665" s="33">
        <f t="shared" ref="R1665:R1694" si="840">SUM(E1665:J1665)+S1665+T1665</f>
        <v>1941.3260982391741</v>
      </c>
      <c r="S1665" s="32">
        <f t="shared" ref="S1665:S1694" si="841">D1665*$X1665</f>
        <v>288.52690588801158</v>
      </c>
      <c r="T1665" s="32">
        <f t="shared" ref="T1665:T1694" si="842">N1665*$Y1665</f>
        <v>124.6461923511621</v>
      </c>
      <c r="U1665" s="31">
        <f t="shared" ref="U1665:U1694" si="843">C1665-R1665</f>
        <v>-1941.3260982391741</v>
      </c>
      <c r="V1665" s="31">
        <f t="shared" ref="V1665:V1694" si="844">D1665-S1665</f>
        <v>30.943094111988444</v>
      </c>
      <c r="W1665" s="36">
        <f t="shared" ref="W1665:W1694" si="845">N1665-T1665</f>
        <v>45.332807648837914</v>
      </c>
      <c r="X1665" s="34">
        <v>0.90314241051745558</v>
      </c>
      <c r="Y1665" s="34">
        <v>0.7333034807309261</v>
      </c>
      <c r="Z1665" s="38">
        <v>0.55587714915230824</v>
      </c>
      <c r="AB1665" s="5">
        <v>1911</v>
      </c>
      <c r="AR1665" s="33">
        <f>SUM(AE1665:AJ1665)+AS1665+AT1665</f>
        <v>0</v>
      </c>
      <c r="AS1665" s="32">
        <f>AD1665*$X1665</f>
        <v>0</v>
      </c>
      <c r="AT1665" s="32">
        <f>AN1665*$Y1665</f>
        <v>0</v>
      </c>
      <c r="AU1665" s="31">
        <f>AC1665-AR1665</f>
        <v>0</v>
      </c>
      <c r="AV1665" s="31">
        <f>AD1665-AS1665</f>
        <v>0</v>
      </c>
      <c r="AW1665" s="36">
        <f>AN1665-AT1665</f>
        <v>0</v>
      </c>
      <c r="AX1665" s="34">
        <v>0.90314241051745558</v>
      </c>
      <c r="AY1665" s="34">
        <v>0.7333034807309261</v>
      </c>
      <c r="BB1665" s="5">
        <v>1911</v>
      </c>
      <c r="BR1665" s="33" t="e">
        <f t="shared" ref="BR1665:BR1694" si="846">SUM(BF1664:BK1664)+BS1664+BT1664</f>
        <v>#VALUE!</v>
      </c>
      <c r="BS1665" s="32">
        <f t="shared" ref="BS1665:BS1693" si="847">BE1665*$X1665</f>
        <v>0</v>
      </c>
      <c r="BT1665" s="32">
        <f t="shared" ref="BT1665:BT1693" si="848">BO1665*$Y1665</f>
        <v>0</v>
      </c>
      <c r="BU1665" s="31">
        <f t="shared" si="836"/>
        <v>0</v>
      </c>
      <c r="BV1665" s="31">
        <f t="shared" si="837"/>
        <v>0</v>
      </c>
      <c r="BW1665" s="36">
        <f t="shared" si="838"/>
        <v>0</v>
      </c>
    </row>
    <row r="1666" spans="1:75" ht="15" customHeight="1">
      <c r="A1666" s="56">
        <v>12.592211668380827</v>
      </c>
      <c r="B1666" s="6">
        <v>1912</v>
      </c>
      <c r="D1666">
        <v>326.024</v>
      </c>
      <c r="E1666">
        <v>132.00399999999999</v>
      </c>
      <c r="F1666">
        <v>205.85900000000001</v>
      </c>
      <c r="G1666">
        <v>212.83699999999999</v>
      </c>
      <c r="H1666">
        <v>341.04899999999998</v>
      </c>
      <c r="I1666">
        <v>352.17500000000001</v>
      </c>
      <c r="J1666">
        <v>317.43400000000003</v>
      </c>
      <c r="K1666">
        <v>232.94</v>
      </c>
      <c r="L1666">
        <v>201.721</v>
      </c>
      <c r="M1666">
        <v>193.44399999999999</v>
      </c>
      <c r="N1666">
        <v>178.76499999999999</v>
      </c>
      <c r="O1666">
        <v>185.21</v>
      </c>
      <c r="P1666">
        <v>80.506</v>
      </c>
      <c r="Q1666" s="97">
        <f t="shared" si="839"/>
        <v>2959.9679999999998</v>
      </c>
      <c r="R1666" s="33">
        <f t="shared" si="840"/>
        <v>1986.8930979794068</v>
      </c>
      <c r="S1666" s="32">
        <f t="shared" si="841"/>
        <v>294.44610124654292</v>
      </c>
      <c r="T1666" s="32">
        <f t="shared" si="842"/>
        <v>131.08899673286399</v>
      </c>
      <c r="U1666" s="31">
        <f t="shared" si="843"/>
        <v>-1986.8930979794068</v>
      </c>
      <c r="V1666" s="31">
        <f t="shared" si="844"/>
        <v>31.577898753457077</v>
      </c>
      <c r="W1666" s="36">
        <f t="shared" si="845"/>
        <v>47.676003267135997</v>
      </c>
      <c r="X1666" s="34">
        <v>0.90314241051745558</v>
      </c>
      <c r="Y1666" s="34">
        <v>0.7333034807309261</v>
      </c>
      <c r="Z1666" s="38">
        <v>0.63442790535518445</v>
      </c>
      <c r="AB1666" s="6">
        <v>1912</v>
      </c>
      <c r="AR1666" s="33">
        <f t="shared" ref="AR1666:AR1694" si="849">SUM(AE1666:AJ1666)+AS1666+AT1666</f>
        <v>0</v>
      </c>
      <c r="AS1666" s="32">
        <f t="shared" ref="AS1666:AS1694" si="850">AD1666*$X1666</f>
        <v>0</v>
      </c>
      <c r="AT1666" s="32">
        <f t="shared" ref="AT1666:AT1694" si="851">AN1666*$Y1666</f>
        <v>0</v>
      </c>
      <c r="AU1666" s="31">
        <f t="shared" ref="AU1666:AU1694" si="852">AC1666-AR1666</f>
        <v>0</v>
      </c>
      <c r="AV1666" s="31">
        <f t="shared" ref="AV1666:AV1694" si="853">AD1666-AS1666</f>
        <v>0</v>
      </c>
      <c r="AW1666" s="36">
        <f t="shared" ref="AW1666:AW1694" si="854">AN1666-AT1666</f>
        <v>0</v>
      </c>
      <c r="AX1666" s="34">
        <v>0.90525584068325349</v>
      </c>
      <c r="AY1666" s="34">
        <v>0.7333034807309261</v>
      </c>
      <c r="BB1666" s="6">
        <v>1912</v>
      </c>
      <c r="BR1666" s="33">
        <f t="shared" si="846"/>
        <v>0</v>
      </c>
      <c r="BS1666" s="32">
        <f t="shared" si="847"/>
        <v>0</v>
      </c>
      <c r="BT1666" s="32">
        <f t="shared" si="848"/>
        <v>0</v>
      </c>
      <c r="BU1666" s="31">
        <f t="shared" si="836"/>
        <v>0</v>
      </c>
      <c r="BV1666" s="31">
        <f t="shared" si="837"/>
        <v>0</v>
      </c>
      <c r="BW1666" s="36">
        <f t="shared" si="838"/>
        <v>0</v>
      </c>
    </row>
    <row r="1667" spans="1:75" ht="15" customHeight="1">
      <c r="A1667" s="56">
        <v>19.430395063222218</v>
      </c>
      <c r="B1667" s="6">
        <v>1913</v>
      </c>
      <c r="D1667">
        <v>334.88299999999998</v>
      </c>
      <c r="E1667">
        <v>136.291</v>
      </c>
      <c r="F1667">
        <v>208.292</v>
      </c>
      <c r="G1667">
        <v>219.63900000000001</v>
      </c>
      <c r="H1667">
        <v>354.26299999999998</v>
      </c>
      <c r="I1667">
        <v>360.822</v>
      </c>
      <c r="J1667">
        <v>322.23399999999998</v>
      </c>
      <c r="K1667">
        <v>243.501</v>
      </c>
      <c r="L1667">
        <v>204.62100000000001</v>
      </c>
      <c r="M1667">
        <v>201.59700000000001</v>
      </c>
      <c r="N1667">
        <v>187.10599999999999</v>
      </c>
      <c r="O1667">
        <v>191.309</v>
      </c>
      <c r="P1667">
        <v>81.028000000000006</v>
      </c>
      <c r="Q1667" s="97">
        <f t="shared" si="839"/>
        <v>3045.5860000000007</v>
      </c>
      <c r="R1667" s="33">
        <f t="shared" si="840"/>
        <v>2041.1935209269575</v>
      </c>
      <c r="S1667" s="32">
        <f t="shared" si="841"/>
        <v>302.44703986131708</v>
      </c>
      <c r="T1667" s="32">
        <f t="shared" si="842"/>
        <v>137.20548106564067</v>
      </c>
      <c r="U1667" s="31">
        <f t="shared" si="843"/>
        <v>-2041.1935209269575</v>
      </c>
      <c r="V1667" s="31">
        <f t="shared" si="844"/>
        <v>32.435960138682901</v>
      </c>
      <c r="W1667" s="36">
        <f t="shared" si="845"/>
        <v>49.900518934359326</v>
      </c>
      <c r="X1667" s="34">
        <v>0.90314241051745558</v>
      </c>
      <c r="Y1667" s="34">
        <v>0.7333034807309261</v>
      </c>
      <c r="Z1667" s="38">
        <v>0.63773837527238131</v>
      </c>
      <c r="AB1667" s="6">
        <v>1913</v>
      </c>
      <c r="AR1667" s="33">
        <f t="shared" si="849"/>
        <v>0</v>
      </c>
      <c r="AS1667" s="32">
        <f t="shared" si="850"/>
        <v>0</v>
      </c>
      <c r="AT1667" s="32">
        <f t="shared" si="851"/>
        <v>0</v>
      </c>
      <c r="AU1667" s="31">
        <f t="shared" si="852"/>
        <v>0</v>
      </c>
      <c r="AV1667" s="31">
        <f t="shared" si="853"/>
        <v>0</v>
      </c>
      <c r="AW1667" s="36">
        <f t="shared" si="854"/>
        <v>0</v>
      </c>
      <c r="AX1667" s="34">
        <v>0.90295812946435794</v>
      </c>
      <c r="AY1667" s="34">
        <v>0.7333034807309261</v>
      </c>
      <c r="BB1667" s="6">
        <v>1913</v>
      </c>
      <c r="BR1667" s="33">
        <f t="shared" si="846"/>
        <v>0</v>
      </c>
      <c r="BS1667" s="32">
        <f t="shared" si="847"/>
        <v>0</v>
      </c>
      <c r="BT1667" s="32">
        <f t="shared" si="848"/>
        <v>0</v>
      </c>
      <c r="BU1667" s="31">
        <f t="shared" si="836"/>
        <v>0</v>
      </c>
      <c r="BV1667" s="31">
        <f t="shared" si="837"/>
        <v>0</v>
      </c>
      <c r="BW1667" s="36">
        <f t="shared" si="838"/>
        <v>0</v>
      </c>
    </row>
    <row r="1668" spans="1:75" ht="15" customHeight="1">
      <c r="A1668" s="56">
        <v>20.224756488595801</v>
      </c>
      <c r="B1668" s="6">
        <v>1914</v>
      </c>
      <c r="D1668">
        <v>339.82299999999998</v>
      </c>
      <c r="E1668">
        <v>142.149</v>
      </c>
      <c r="F1668">
        <v>209.28100000000001</v>
      </c>
      <c r="G1668">
        <v>221.27600000000001</v>
      </c>
      <c r="H1668">
        <v>359.22500000000002</v>
      </c>
      <c r="I1668">
        <v>371.351</v>
      </c>
      <c r="J1668">
        <v>330.08100000000002</v>
      </c>
      <c r="K1668">
        <v>251.67500000000001</v>
      </c>
      <c r="L1668">
        <v>208.93199999999999</v>
      </c>
      <c r="M1668">
        <v>208.785</v>
      </c>
      <c r="N1668">
        <v>200.37100000000001</v>
      </c>
      <c r="O1668">
        <v>196.85499999999999</v>
      </c>
      <c r="P1668">
        <v>81.977000000000004</v>
      </c>
      <c r="Q1668" s="97">
        <f t="shared" si="839"/>
        <v>3121.7809999999999</v>
      </c>
      <c r="R1668" s="33">
        <f t="shared" si="840"/>
        <v>2087.2043151068101</v>
      </c>
      <c r="S1668" s="32">
        <f t="shared" si="841"/>
        <v>306.90856336927328</v>
      </c>
      <c r="T1668" s="32">
        <f t="shared" si="842"/>
        <v>146.93275173753639</v>
      </c>
      <c r="U1668" s="31">
        <f t="shared" si="843"/>
        <v>-2087.2043151068101</v>
      </c>
      <c r="V1668" s="31">
        <f t="shared" si="844"/>
        <v>32.914436630726698</v>
      </c>
      <c r="W1668" s="36">
        <f t="shared" si="845"/>
        <v>53.438248262463617</v>
      </c>
      <c r="X1668" s="34">
        <v>0.90314241051745558</v>
      </c>
      <c r="Y1668" s="34">
        <v>0.7333034807309261</v>
      </c>
      <c r="Z1668" s="38">
        <v>0.65430042055617232</v>
      </c>
      <c r="AB1668" s="6">
        <v>1914</v>
      </c>
      <c r="AR1668" s="33">
        <f t="shared" si="849"/>
        <v>0</v>
      </c>
      <c r="AS1668" s="32">
        <f t="shared" si="850"/>
        <v>0</v>
      </c>
      <c r="AT1668" s="32">
        <f t="shared" si="851"/>
        <v>0</v>
      </c>
      <c r="AU1668" s="31">
        <f t="shared" si="852"/>
        <v>0</v>
      </c>
      <c r="AV1668" s="31">
        <f t="shared" si="853"/>
        <v>0</v>
      </c>
      <c r="AW1668" s="36">
        <f t="shared" si="854"/>
        <v>0</v>
      </c>
      <c r="AX1668" s="34">
        <v>0.90673996281518188</v>
      </c>
      <c r="AY1668" s="34">
        <v>0.7333034807309261</v>
      </c>
      <c r="BB1668" s="6">
        <v>1914</v>
      </c>
      <c r="BR1668" s="33">
        <f t="shared" si="846"/>
        <v>0</v>
      </c>
      <c r="BS1668" s="32">
        <f t="shared" si="847"/>
        <v>0</v>
      </c>
      <c r="BT1668" s="32">
        <f t="shared" si="848"/>
        <v>0</v>
      </c>
      <c r="BU1668" s="31">
        <f t="shared" si="836"/>
        <v>0</v>
      </c>
      <c r="BV1668" s="31">
        <f t="shared" si="837"/>
        <v>0</v>
      </c>
      <c r="BW1668" s="36">
        <f t="shared" si="838"/>
        <v>0</v>
      </c>
    </row>
    <row r="1669" spans="1:75" ht="15" customHeight="1">
      <c r="A1669" s="56">
        <v>29.301933974630451</v>
      </c>
      <c r="B1669" s="6">
        <v>1915</v>
      </c>
      <c r="D1669">
        <v>340.59699999999998</v>
      </c>
      <c r="E1669">
        <v>141.89599999999999</v>
      </c>
      <c r="F1669">
        <v>206.29900000000001</v>
      </c>
      <c r="G1669">
        <v>218.87700000000001</v>
      </c>
      <c r="H1669">
        <v>354.94499999999999</v>
      </c>
      <c r="I1669">
        <v>371.33100000000002</v>
      </c>
      <c r="J1669">
        <v>332.78500000000003</v>
      </c>
      <c r="K1669">
        <v>254.107</v>
      </c>
      <c r="L1669">
        <v>204.44900000000001</v>
      </c>
      <c r="M1669">
        <v>209.17099999999999</v>
      </c>
      <c r="N1669">
        <v>203.714</v>
      </c>
      <c r="O1669">
        <v>197.16800000000001</v>
      </c>
      <c r="P1669">
        <v>82.623000000000005</v>
      </c>
      <c r="Q1669" s="97">
        <f t="shared" si="839"/>
        <v>3117.962</v>
      </c>
      <c r="R1669" s="33">
        <f t="shared" si="840"/>
        <v>2083.1247808686339</v>
      </c>
      <c r="S1669" s="32">
        <f t="shared" si="841"/>
        <v>307.60759559501378</v>
      </c>
      <c r="T1669" s="32">
        <f t="shared" si="842"/>
        <v>149.38418527361989</v>
      </c>
      <c r="U1669" s="31">
        <f t="shared" si="843"/>
        <v>-2083.1247808686339</v>
      </c>
      <c r="V1669" s="31">
        <f t="shared" si="844"/>
        <v>32.989404404986203</v>
      </c>
      <c r="W1669" s="36">
        <f t="shared" si="845"/>
        <v>54.329814726380107</v>
      </c>
      <c r="X1669" s="34">
        <v>0.90314241051745558</v>
      </c>
      <c r="Y1669" s="34">
        <v>0.7333034807309261</v>
      </c>
      <c r="Z1669" s="38">
        <v>0.55111112802632034</v>
      </c>
      <c r="AB1669" s="6">
        <v>1915</v>
      </c>
      <c r="AR1669" s="33">
        <f t="shared" si="849"/>
        <v>0</v>
      </c>
      <c r="AS1669" s="32">
        <f t="shared" si="850"/>
        <v>0</v>
      </c>
      <c r="AT1669" s="32">
        <f t="shared" si="851"/>
        <v>0</v>
      </c>
      <c r="AU1669" s="31">
        <f t="shared" si="852"/>
        <v>0</v>
      </c>
      <c r="AV1669" s="31">
        <f t="shared" si="853"/>
        <v>0</v>
      </c>
      <c r="AW1669" s="36">
        <f t="shared" si="854"/>
        <v>0</v>
      </c>
      <c r="AX1669" s="34">
        <v>0.90674808016290898</v>
      </c>
      <c r="AY1669" s="34">
        <v>0.7333034807309261</v>
      </c>
      <c r="BB1669" s="6">
        <v>1915</v>
      </c>
      <c r="BR1669" s="33">
        <f t="shared" si="846"/>
        <v>0</v>
      </c>
      <c r="BS1669" s="32">
        <f t="shared" si="847"/>
        <v>0</v>
      </c>
      <c r="BT1669" s="32">
        <f t="shared" si="848"/>
        <v>0</v>
      </c>
      <c r="BU1669" s="31">
        <f t="shared" si="836"/>
        <v>0</v>
      </c>
      <c r="BV1669" s="31">
        <f t="shared" si="837"/>
        <v>0</v>
      </c>
      <c r="BW1669" s="36">
        <f t="shared" si="838"/>
        <v>0</v>
      </c>
    </row>
    <row r="1670" spans="1:75" ht="15" customHeight="1">
      <c r="A1670" s="56">
        <v>30.150745154980136</v>
      </c>
      <c r="B1670" s="6">
        <v>1916</v>
      </c>
      <c r="D1670">
        <v>349.00599999999997</v>
      </c>
      <c r="E1670">
        <v>143.68799999999999</v>
      </c>
      <c r="F1670">
        <v>209.542</v>
      </c>
      <c r="G1670">
        <v>220.24100000000001</v>
      </c>
      <c r="H1670">
        <v>357.90300000000002</v>
      </c>
      <c r="I1670">
        <v>380.03500000000003</v>
      </c>
      <c r="J1670">
        <v>337.90300000000002</v>
      </c>
      <c r="K1670">
        <v>255.32499999999999</v>
      </c>
      <c r="L1670">
        <v>205.83600000000001</v>
      </c>
      <c r="M1670">
        <v>211.72200000000001</v>
      </c>
      <c r="N1670">
        <v>208.89099999999999</v>
      </c>
      <c r="O1670">
        <v>202.40799999999999</v>
      </c>
      <c r="P1670">
        <v>85.432000000000002</v>
      </c>
      <c r="Q1670" s="97">
        <f t="shared" si="839"/>
        <v>3167.9320000000002</v>
      </c>
      <c r="R1670" s="33">
        <f t="shared" si="840"/>
        <v>2117.6946175184194</v>
      </c>
      <c r="S1670" s="32">
        <f t="shared" si="841"/>
        <v>315.2021201250551</v>
      </c>
      <c r="T1670" s="32">
        <f t="shared" si="842"/>
        <v>153.18049739336388</v>
      </c>
      <c r="U1670" s="31">
        <f t="shared" si="843"/>
        <v>-2117.6946175184194</v>
      </c>
      <c r="V1670" s="31">
        <f t="shared" si="844"/>
        <v>33.803879874944869</v>
      </c>
      <c r="W1670" s="36">
        <f t="shared" si="845"/>
        <v>55.710502606636112</v>
      </c>
      <c r="X1670" s="34">
        <v>0.90314241051745558</v>
      </c>
      <c r="Y1670" s="34">
        <v>0.7333034807309261</v>
      </c>
      <c r="Z1670" s="38">
        <v>0.53595561664066571</v>
      </c>
      <c r="AB1670" s="6">
        <v>1916</v>
      </c>
      <c r="AR1670" s="33">
        <f t="shared" si="849"/>
        <v>0</v>
      </c>
      <c r="AS1670" s="32">
        <f t="shared" si="850"/>
        <v>0</v>
      </c>
      <c r="AT1670" s="32">
        <f t="shared" si="851"/>
        <v>0</v>
      </c>
      <c r="AU1670" s="31">
        <f t="shared" si="852"/>
        <v>0</v>
      </c>
      <c r="AV1670" s="31">
        <f t="shared" si="853"/>
        <v>0</v>
      </c>
      <c r="AW1670" s="36">
        <f t="shared" si="854"/>
        <v>0</v>
      </c>
      <c r="AX1670" s="34">
        <v>0.90636132884829712</v>
      </c>
      <c r="AY1670" s="34">
        <v>0.7333034807309261</v>
      </c>
      <c r="BB1670" s="6">
        <v>1916</v>
      </c>
      <c r="BR1670" s="33">
        <f t="shared" si="846"/>
        <v>0</v>
      </c>
      <c r="BS1670" s="32">
        <f t="shared" si="847"/>
        <v>0</v>
      </c>
      <c r="BT1670" s="32">
        <f t="shared" si="848"/>
        <v>0</v>
      </c>
      <c r="BU1670" s="31">
        <f t="shared" si="836"/>
        <v>0</v>
      </c>
      <c r="BV1670" s="31">
        <f t="shared" si="837"/>
        <v>0</v>
      </c>
      <c r="BW1670" s="36">
        <f t="shared" si="838"/>
        <v>0</v>
      </c>
    </row>
    <row r="1671" spans="1:75" ht="15" customHeight="1">
      <c r="A1671" s="56">
        <v>36.720713090124434</v>
      </c>
      <c r="B1671" s="6">
        <v>1917</v>
      </c>
      <c r="D1671">
        <v>350.12400000000002</v>
      </c>
      <c r="E1671">
        <v>146.26400000000001</v>
      </c>
      <c r="F1671">
        <v>214.286</v>
      </c>
      <c r="G1671">
        <v>223.73099999999999</v>
      </c>
      <c r="H1671">
        <v>360.911</v>
      </c>
      <c r="I1671">
        <v>385.55500000000001</v>
      </c>
      <c r="J1671">
        <v>339.37700000000001</v>
      </c>
      <c r="K1671">
        <v>256.92200000000003</v>
      </c>
      <c r="L1671">
        <v>210.82900000000001</v>
      </c>
      <c r="M1671">
        <v>213.989</v>
      </c>
      <c r="N1671">
        <v>211.626</v>
      </c>
      <c r="O1671">
        <v>207.059</v>
      </c>
      <c r="P1671">
        <v>85.093999999999994</v>
      </c>
      <c r="Q1671" s="97">
        <f t="shared" si="839"/>
        <v>3205.7670000000007</v>
      </c>
      <c r="R1671" s="33">
        <f t="shared" si="840"/>
        <v>2141.5219157531769</v>
      </c>
      <c r="S1671" s="32">
        <f t="shared" si="841"/>
        <v>316.21183334001364</v>
      </c>
      <c r="T1671" s="32">
        <f t="shared" si="842"/>
        <v>155.18608241316298</v>
      </c>
      <c r="U1671" s="31">
        <f t="shared" si="843"/>
        <v>-2141.5219157531769</v>
      </c>
      <c r="V1671" s="31">
        <f t="shared" si="844"/>
        <v>33.912166659986383</v>
      </c>
      <c r="W1671" s="36">
        <f t="shared" si="845"/>
        <v>56.439917586837026</v>
      </c>
      <c r="X1671" s="46">
        <v>0.90314241051745558</v>
      </c>
      <c r="Y1671">
        <v>0.7333034807309261</v>
      </c>
      <c r="Z1671" s="38">
        <v>0.68456393979820251</v>
      </c>
      <c r="AB1671" s="6">
        <v>1917</v>
      </c>
      <c r="AR1671" s="33">
        <f t="shared" si="849"/>
        <v>0</v>
      </c>
      <c r="AS1671" s="32">
        <f t="shared" si="850"/>
        <v>0</v>
      </c>
      <c r="AT1671" s="32">
        <f t="shared" si="851"/>
        <v>0</v>
      </c>
      <c r="AU1671" s="31">
        <f t="shared" si="852"/>
        <v>0</v>
      </c>
      <c r="AV1671" s="31">
        <f t="shared" si="853"/>
        <v>0</v>
      </c>
      <c r="AW1671" s="36">
        <f t="shared" si="854"/>
        <v>0</v>
      </c>
      <c r="AX1671">
        <v>0.90754013878098172</v>
      </c>
      <c r="AY1671">
        <v>0.7333034807309261</v>
      </c>
      <c r="BB1671" s="6">
        <v>1917</v>
      </c>
      <c r="BR1671" s="33">
        <f t="shared" si="846"/>
        <v>0</v>
      </c>
      <c r="BS1671" s="32">
        <f t="shared" si="847"/>
        <v>0</v>
      </c>
      <c r="BT1671" s="32">
        <f t="shared" si="848"/>
        <v>0</v>
      </c>
      <c r="BU1671" s="31">
        <f t="shared" si="836"/>
        <v>0</v>
      </c>
      <c r="BV1671" s="31">
        <f t="shared" si="837"/>
        <v>0</v>
      </c>
      <c r="BW1671" s="36">
        <f t="shared" si="838"/>
        <v>0</v>
      </c>
    </row>
    <row r="1672" spans="1:75" ht="15" customHeight="1">
      <c r="A1672" s="56">
        <v>42.547542702724499</v>
      </c>
      <c r="B1672" s="6">
        <v>1918</v>
      </c>
      <c r="D1672">
        <v>348.74299999999999</v>
      </c>
      <c r="E1672">
        <v>146.75299999999999</v>
      </c>
      <c r="F1672">
        <v>216.88300000000001</v>
      </c>
      <c r="G1672">
        <v>226.05500000000001</v>
      </c>
      <c r="H1672">
        <v>360.95</v>
      </c>
      <c r="I1672">
        <v>392.70699999999999</v>
      </c>
      <c r="J1672">
        <v>342.44900000000001</v>
      </c>
      <c r="K1672">
        <v>262.65300000000002</v>
      </c>
      <c r="L1672">
        <v>214.22300000000001</v>
      </c>
      <c r="M1672">
        <v>216.904</v>
      </c>
      <c r="N1672">
        <v>213.732</v>
      </c>
      <c r="O1672">
        <v>210.071</v>
      </c>
      <c r="P1672">
        <v>85.837999999999994</v>
      </c>
      <c r="Q1672" s="97">
        <f t="shared" si="839"/>
        <v>3237.9610000000002</v>
      </c>
      <c r="R1672" s="33">
        <f t="shared" si="840"/>
        <v>2158.0241912993415</v>
      </c>
      <c r="S1672" s="32">
        <f t="shared" si="841"/>
        <v>315.70163764739988</v>
      </c>
      <c r="T1672" s="32">
        <f t="shared" si="842"/>
        <v>156.52555365194181</v>
      </c>
      <c r="U1672" s="31">
        <f t="shared" si="843"/>
        <v>-2158.0241912993415</v>
      </c>
      <c r="V1672" s="31">
        <f t="shared" si="844"/>
        <v>33.041362352600117</v>
      </c>
      <c r="W1672" s="36">
        <f t="shared" si="845"/>
        <v>57.206446348058194</v>
      </c>
      <c r="X1672" s="46">
        <v>0.90525584068325349</v>
      </c>
      <c r="Y1672">
        <v>0.7323449630936959</v>
      </c>
      <c r="Z1672" s="38">
        <v>1.1049866863756583</v>
      </c>
      <c r="AB1672" s="6">
        <v>1918</v>
      </c>
      <c r="AR1672" s="33">
        <f t="shared" si="849"/>
        <v>0</v>
      </c>
      <c r="AS1672" s="32">
        <f t="shared" si="850"/>
        <v>0</v>
      </c>
      <c r="AT1672" s="32">
        <f t="shared" si="851"/>
        <v>0</v>
      </c>
      <c r="AU1672" s="31">
        <f t="shared" si="852"/>
        <v>0</v>
      </c>
      <c r="AV1672" s="31">
        <f t="shared" si="853"/>
        <v>0</v>
      </c>
      <c r="AW1672" s="36">
        <f t="shared" si="854"/>
        <v>0</v>
      </c>
      <c r="AX1672">
        <v>0.9076494407492548</v>
      </c>
      <c r="AY1672">
        <v>0.7323449630936959</v>
      </c>
      <c r="BB1672" s="6">
        <v>1918</v>
      </c>
      <c r="BR1672" s="33">
        <f t="shared" si="846"/>
        <v>0</v>
      </c>
      <c r="BS1672" s="32">
        <f t="shared" si="847"/>
        <v>0</v>
      </c>
      <c r="BT1672" s="32">
        <f t="shared" si="848"/>
        <v>0</v>
      </c>
      <c r="BU1672" s="31">
        <f t="shared" si="836"/>
        <v>0</v>
      </c>
      <c r="BV1672" s="31">
        <f t="shared" si="837"/>
        <v>0</v>
      </c>
      <c r="BW1672" s="36">
        <f t="shared" si="838"/>
        <v>0</v>
      </c>
    </row>
    <row r="1673" spans="1:75" ht="15" customHeight="1">
      <c r="A1673" s="56">
        <v>59.815374997479189</v>
      </c>
      <c r="B1673" s="6">
        <v>1919</v>
      </c>
      <c r="D1673">
        <v>353.00799999999998</v>
      </c>
      <c r="E1673">
        <v>148.20099999999999</v>
      </c>
      <c r="F1673">
        <v>216.13900000000001</v>
      </c>
      <c r="G1673">
        <v>226.72900000000001</v>
      </c>
      <c r="H1673">
        <v>362.94299999999998</v>
      </c>
      <c r="I1673">
        <v>398.14299999999997</v>
      </c>
      <c r="J1673">
        <v>344.90199999999999</v>
      </c>
      <c r="K1673">
        <v>261.71499999999997</v>
      </c>
      <c r="L1673">
        <v>215.02</v>
      </c>
      <c r="M1673">
        <v>217.38399999999999</v>
      </c>
      <c r="N1673">
        <v>214.85900000000001</v>
      </c>
      <c r="O1673">
        <v>209.328</v>
      </c>
      <c r="P1673">
        <v>87.18</v>
      </c>
      <c r="Q1673" s="97">
        <f t="shared" si="839"/>
        <v>3255.5509999999999</v>
      </c>
      <c r="R1673" s="33">
        <f t="shared" si="840"/>
        <v>2174.5383451796602</v>
      </c>
      <c r="S1673" s="32">
        <f t="shared" si="841"/>
        <v>318.75144336595406</v>
      </c>
      <c r="T1673" s="32">
        <f t="shared" si="842"/>
        <v>158.72990181370579</v>
      </c>
      <c r="U1673" s="31">
        <f t="shared" si="843"/>
        <v>-2174.5383451796602</v>
      </c>
      <c r="V1673" s="31">
        <f t="shared" si="844"/>
        <v>34.256556634045921</v>
      </c>
      <c r="W1673" s="36">
        <f t="shared" si="845"/>
        <v>56.129098186294215</v>
      </c>
      <c r="X1673" s="46">
        <v>0.90295812946435794</v>
      </c>
      <c r="Y1673">
        <v>0.73876310423908598</v>
      </c>
      <c r="Z1673" s="38">
        <v>1.5447475388595528</v>
      </c>
      <c r="AB1673" s="6">
        <v>1919</v>
      </c>
      <c r="AR1673" s="33">
        <f t="shared" si="849"/>
        <v>0</v>
      </c>
      <c r="AS1673" s="32">
        <f t="shared" si="850"/>
        <v>0</v>
      </c>
      <c r="AT1673" s="32">
        <f t="shared" si="851"/>
        <v>0</v>
      </c>
      <c r="AU1673" s="31">
        <f t="shared" si="852"/>
        <v>0</v>
      </c>
      <c r="AV1673" s="31">
        <f t="shared" si="853"/>
        <v>0</v>
      </c>
      <c r="AW1673" s="36">
        <f t="shared" si="854"/>
        <v>0</v>
      </c>
      <c r="AX1673">
        <v>0.90848046995534171</v>
      </c>
      <c r="AY1673">
        <v>0.73876310423908598</v>
      </c>
      <c r="BB1673" s="6">
        <v>1919</v>
      </c>
      <c r="BR1673" s="33">
        <f t="shared" si="846"/>
        <v>0</v>
      </c>
      <c r="BS1673" s="32">
        <f t="shared" si="847"/>
        <v>0</v>
      </c>
      <c r="BT1673" s="32">
        <f t="shared" si="848"/>
        <v>0</v>
      </c>
      <c r="BU1673" s="31">
        <f t="shared" si="836"/>
        <v>0</v>
      </c>
      <c r="BV1673" s="31">
        <f t="shared" si="837"/>
        <v>0</v>
      </c>
      <c r="BW1673" s="36">
        <f t="shared" si="838"/>
        <v>0</v>
      </c>
    </row>
    <row r="1674" spans="1:75" ht="15" customHeight="1">
      <c r="A1674" s="56">
        <v>54.404077681650428</v>
      </c>
      <c r="B1674" s="6">
        <v>1920</v>
      </c>
      <c r="D1674">
        <v>347.57900000000001</v>
      </c>
      <c r="E1674">
        <v>145.90600000000001</v>
      </c>
      <c r="F1674">
        <v>215.96799999999999</v>
      </c>
      <c r="G1674">
        <v>239.51</v>
      </c>
      <c r="H1674">
        <v>383.06900000000002</v>
      </c>
      <c r="I1674">
        <v>399.18299999999999</v>
      </c>
      <c r="J1674">
        <v>355.98700000000002</v>
      </c>
      <c r="K1674">
        <v>262.39400000000001</v>
      </c>
      <c r="L1674">
        <v>210.25</v>
      </c>
      <c r="M1674">
        <v>220.11099999999999</v>
      </c>
      <c r="N1674">
        <v>217.21600000000001</v>
      </c>
      <c r="O1674">
        <v>209.46700000000001</v>
      </c>
      <c r="P1674">
        <v>86.338999999999999</v>
      </c>
      <c r="Q1674" s="97">
        <f t="shared" si="839"/>
        <v>3292.9789999999994</v>
      </c>
      <c r="R1674" s="33">
        <f t="shared" si="840"/>
        <v>2215.5488531547135</v>
      </c>
      <c r="S1674" s="32">
        <f t="shared" si="841"/>
        <v>315.16376953533813</v>
      </c>
      <c r="T1674" s="32">
        <f t="shared" si="842"/>
        <v>160.7620836193754</v>
      </c>
      <c r="U1674" s="31">
        <f t="shared" si="843"/>
        <v>-2215.5488531547135</v>
      </c>
      <c r="V1674" s="31">
        <f t="shared" si="844"/>
        <v>32.415230464661875</v>
      </c>
      <c r="W1674" s="36">
        <f t="shared" si="845"/>
        <v>56.453916380624605</v>
      </c>
      <c r="X1674" s="46">
        <v>0.90673996281518188</v>
      </c>
      <c r="Y1674">
        <v>0.74010240322708909</v>
      </c>
      <c r="Z1674" s="38">
        <v>1.8801527439944632</v>
      </c>
      <c r="AB1674" s="6">
        <v>1920</v>
      </c>
      <c r="AR1674" s="33">
        <f t="shared" si="849"/>
        <v>0</v>
      </c>
      <c r="AS1674" s="32">
        <f t="shared" si="850"/>
        <v>0</v>
      </c>
      <c r="AT1674" s="32">
        <f t="shared" si="851"/>
        <v>0</v>
      </c>
      <c r="AU1674" s="31">
        <f t="shared" si="852"/>
        <v>0</v>
      </c>
      <c r="AV1674" s="31">
        <f t="shared" si="853"/>
        <v>0</v>
      </c>
      <c r="AW1674" s="36">
        <f t="shared" si="854"/>
        <v>0</v>
      </c>
      <c r="AX1674">
        <v>0.9084325089932902</v>
      </c>
      <c r="AY1674">
        <v>0.74010240322708909</v>
      </c>
      <c r="BB1674" s="6">
        <v>1920</v>
      </c>
      <c r="BR1674" s="33">
        <f t="shared" si="846"/>
        <v>0</v>
      </c>
      <c r="BS1674" s="32">
        <f t="shared" si="847"/>
        <v>0</v>
      </c>
      <c r="BT1674" s="32">
        <f t="shared" si="848"/>
        <v>0</v>
      </c>
      <c r="BU1674" s="31">
        <f t="shared" si="836"/>
        <v>0</v>
      </c>
      <c r="BV1674" s="31">
        <f t="shared" si="837"/>
        <v>0</v>
      </c>
      <c r="BW1674" s="36">
        <f t="shared" si="838"/>
        <v>0</v>
      </c>
    </row>
    <row r="1675" spans="1:75" ht="15" customHeight="1">
      <c r="A1675" s="56">
        <v>53.652066065702712</v>
      </c>
      <c r="B1675" s="6">
        <v>1921</v>
      </c>
      <c r="D1675">
        <v>351.76600000000002</v>
      </c>
      <c r="E1675">
        <v>146.749</v>
      </c>
      <c r="F1675">
        <v>216.614</v>
      </c>
      <c r="G1675">
        <v>238.11</v>
      </c>
      <c r="H1675">
        <v>379.87900000000002</v>
      </c>
      <c r="I1675">
        <v>400.45699999999999</v>
      </c>
      <c r="J1675">
        <v>356.56700000000001</v>
      </c>
      <c r="K1675">
        <v>261.74</v>
      </c>
      <c r="L1675">
        <v>212.58</v>
      </c>
      <c r="M1675">
        <v>225.98400000000001</v>
      </c>
      <c r="N1675">
        <v>217.661</v>
      </c>
      <c r="O1675">
        <v>211.77500000000001</v>
      </c>
      <c r="P1675">
        <v>88.731999999999999</v>
      </c>
      <c r="Q1675" s="97">
        <f t="shared" si="839"/>
        <v>3308.6139999999996</v>
      </c>
      <c r="R1675" s="33">
        <f t="shared" si="840"/>
        <v>2218.5537097039646</v>
      </c>
      <c r="S1675" s="32">
        <f t="shared" si="841"/>
        <v>318.96314516658583</v>
      </c>
      <c r="T1675" s="32">
        <f t="shared" si="842"/>
        <v>161.214564537379</v>
      </c>
      <c r="U1675" s="31">
        <f t="shared" si="843"/>
        <v>-2218.5537097039646</v>
      </c>
      <c r="V1675" s="31">
        <f t="shared" si="844"/>
        <v>32.802854833414187</v>
      </c>
      <c r="W1675" s="36">
        <f t="shared" si="845"/>
        <v>56.446435462620997</v>
      </c>
      <c r="X1675" s="46">
        <v>0.90674808016290898</v>
      </c>
      <c r="Y1675">
        <v>0.74066812399731241</v>
      </c>
      <c r="Z1675" s="38">
        <v>1.4863049203994123</v>
      </c>
      <c r="AB1675" s="6">
        <v>1921</v>
      </c>
      <c r="AR1675" s="33">
        <f t="shared" si="849"/>
        <v>0</v>
      </c>
      <c r="AS1675" s="32">
        <f t="shared" si="850"/>
        <v>0</v>
      </c>
      <c r="AT1675" s="32">
        <f t="shared" si="851"/>
        <v>0</v>
      </c>
      <c r="AU1675" s="31">
        <f t="shared" si="852"/>
        <v>0</v>
      </c>
      <c r="AV1675" s="31">
        <f t="shared" si="853"/>
        <v>0</v>
      </c>
      <c r="AW1675" s="36">
        <f t="shared" si="854"/>
        <v>0</v>
      </c>
      <c r="AX1675">
        <v>0.90863329076941302</v>
      </c>
      <c r="AY1675">
        <v>0.74066812399731241</v>
      </c>
      <c r="BB1675" s="6">
        <v>1921</v>
      </c>
      <c r="BR1675" s="33">
        <f t="shared" si="846"/>
        <v>0</v>
      </c>
      <c r="BS1675" s="32">
        <f t="shared" si="847"/>
        <v>0</v>
      </c>
      <c r="BT1675" s="32">
        <f t="shared" si="848"/>
        <v>0</v>
      </c>
      <c r="BU1675" s="31">
        <f t="shared" si="836"/>
        <v>0</v>
      </c>
      <c r="BV1675" s="31">
        <f t="shared" si="837"/>
        <v>0</v>
      </c>
      <c r="BW1675" s="36">
        <f t="shared" si="838"/>
        <v>0</v>
      </c>
    </row>
    <row r="1676" spans="1:75" ht="15" customHeight="1">
      <c r="A1676" s="56">
        <v>54.020610240587253</v>
      </c>
      <c r="B1676" s="6">
        <v>1922</v>
      </c>
      <c r="D1676">
        <v>360.411</v>
      </c>
      <c r="E1676">
        <v>148.90100000000001</v>
      </c>
      <c r="F1676">
        <v>222.11099999999999</v>
      </c>
      <c r="G1676">
        <v>242.71100000000001</v>
      </c>
      <c r="H1676">
        <v>381.08600000000001</v>
      </c>
      <c r="I1676">
        <v>394.60199999999998</v>
      </c>
      <c r="J1676">
        <v>360.85</v>
      </c>
      <c r="K1676">
        <v>265.79199999999997</v>
      </c>
      <c r="L1676">
        <v>219.80799999999999</v>
      </c>
      <c r="M1676">
        <v>229.10300000000001</v>
      </c>
      <c r="N1676">
        <v>224.381</v>
      </c>
      <c r="O1676">
        <v>213.20400000000001</v>
      </c>
      <c r="P1676">
        <v>96.591999999999999</v>
      </c>
      <c r="Q1676" s="97">
        <f t="shared" si="839"/>
        <v>3359.5520000000001</v>
      </c>
      <c r="R1676" s="33">
        <f t="shared" si="840"/>
        <v>2242.5191515080605</v>
      </c>
      <c r="S1676" s="32">
        <f t="shared" si="841"/>
        <v>326.66259289154362</v>
      </c>
      <c r="T1676" s="32">
        <f t="shared" si="842"/>
        <v>165.59555861651683</v>
      </c>
      <c r="U1676" s="31">
        <f t="shared" si="843"/>
        <v>-2242.5191515080605</v>
      </c>
      <c r="V1676" s="31">
        <f t="shared" si="844"/>
        <v>33.748407108456377</v>
      </c>
      <c r="W1676" s="36">
        <f t="shared" si="845"/>
        <v>58.785441383483175</v>
      </c>
      <c r="X1676" s="46">
        <v>0.90636132884829712</v>
      </c>
      <c r="Y1676">
        <v>0.73801060970633348</v>
      </c>
      <c r="Z1676" s="38">
        <v>1.5268032147053365</v>
      </c>
      <c r="AB1676" s="6">
        <v>1922</v>
      </c>
      <c r="AR1676" s="33">
        <f t="shared" si="849"/>
        <v>0</v>
      </c>
      <c r="AS1676" s="32">
        <f t="shared" si="850"/>
        <v>0</v>
      </c>
      <c r="AT1676" s="32">
        <f t="shared" si="851"/>
        <v>0</v>
      </c>
      <c r="AU1676" s="31">
        <f t="shared" si="852"/>
        <v>0</v>
      </c>
      <c r="AV1676" s="31">
        <f t="shared" si="853"/>
        <v>0</v>
      </c>
      <c r="AW1676" s="36">
        <f t="shared" si="854"/>
        <v>0</v>
      </c>
      <c r="AX1676">
        <v>0.90867363084272568</v>
      </c>
      <c r="AY1676">
        <v>0.73801060970633348</v>
      </c>
      <c r="BB1676" s="6">
        <v>1922</v>
      </c>
      <c r="BR1676" s="33">
        <f t="shared" si="846"/>
        <v>0</v>
      </c>
      <c r="BS1676" s="32">
        <f t="shared" si="847"/>
        <v>0</v>
      </c>
      <c r="BT1676" s="32">
        <f t="shared" si="848"/>
        <v>0</v>
      </c>
      <c r="BU1676" s="31">
        <f t="shared" si="836"/>
        <v>0</v>
      </c>
      <c r="BV1676" s="31">
        <f t="shared" si="837"/>
        <v>0</v>
      </c>
      <c r="BW1676" s="36">
        <f t="shared" si="838"/>
        <v>0</v>
      </c>
    </row>
    <row r="1677" spans="1:75" ht="15" customHeight="1">
      <c r="A1677" s="56">
        <v>57.661988021053908</v>
      </c>
      <c r="B1677" s="6">
        <v>1923</v>
      </c>
      <c r="D1677">
        <v>368.76600000000002</v>
      </c>
      <c r="E1677">
        <v>150.76</v>
      </c>
      <c r="F1677">
        <v>223.684</v>
      </c>
      <c r="G1677">
        <v>248.28100000000001</v>
      </c>
      <c r="H1677">
        <v>390.55399999999997</v>
      </c>
      <c r="I1677">
        <v>399.78899999999999</v>
      </c>
      <c r="J1677">
        <v>363.67</v>
      </c>
      <c r="K1677">
        <v>267.57400000000001</v>
      </c>
      <c r="L1677">
        <v>223.97900000000001</v>
      </c>
      <c r="M1677">
        <v>231.97300000000001</v>
      </c>
      <c r="N1677">
        <v>226.94200000000001</v>
      </c>
      <c r="O1677">
        <v>209.10599999999999</v>
      </c>
      <c r="P1677">
        <v>99.102999999999994</v>
      </c>
      <c r="Q1677" s="97">
        <f t="shared" si="839"/>
        <v>3404.1809999999996</v>
      </c>
      <c r="R1677" s="33">
        <f t="shared" si="840"/>
        <v>2278.7924283604361</v>
      </c>
      <c r="S1677" s="32">
        <f t="shared" si="841"/>
        <v>334.66994681770751</v>
      </c>
      <c r="T1677" s="32">
        <f t="shared" si="842"/>
        <v>167.38448154272871</v>
      </c>
      <c r="U1677" s="31">
        <f t="shared" si="843"/>
        <v>-2278.7924283604361</v>
      </c>
      <c r="V1677" s="31">
        <f t="shared" si="844"/>
        <v>34.096053182292508</v>
      </c>
      <c r="W1677" s="36">
        <f t="shared" si="845"/>
        <v>59.5575184572713</v>
      </c>
      <c r="X1677" s="46">
        <v>0.90754013878098172</v>
      </c>
      <c r="Y1677">
        <v>0.73756502341007268</v>
      </c>
      <c r="Z1677" s="38">
        <v>1.320771013332976</v>
      </c>
      <c r="AB1677" s="6">
        <v>1923</v>
      </c>
      <c r="AR1677" s="33">
        <f t="shared" si="849"/>
        <v>0</v>
      </c>
      <c r="AS1677" s="32">
        <f t="shared" si="850"/>
        <v>0</v>
      </c>
      <c r="AT1677" s="32">
        <f t="shared" si="851"/>
        <v>0</v>
      </c>
      <c r="AU1677" s="31">
        <f t="shared" si="852"/>
        <v>0</v>
      </c>
      <c r="AV1677" s="31">
        <f t="shared" si="853"/>
        <v>0</v>
      </c>
      <c r="AW1677" s="36">
        <f t="shared" si="854"/>
        <v>0</v>
      </c>
      <c r="AX1677">
        <v>0.90906403183454554</v>
      </c>
      <c r="AY1677">
        <v>0.73756502341007268</v>
      </c>
      <c r="BB1677" s="6">
        <v>1923</v>
      </c>
      <c r="BR1677" s="33">
        <f t="shared" si="846"/>
        <v>0</v>
      </c>
      <c r="BS1677" s="32">
        <f t="shared" si="847"/>
        <v>0</v>
      </c>
      <c r="BT1677" s="32">
        <f t="shared" si="848"/>
        <v>0</v>
      </c>
      <c r="BU1677" s="31">
        <f t="shared" si="836"/>
        <v>0</v>
      </c>
      <c r="BV1677" s="31">
        <f t="shared" si="837"/>
        <v>0</v>
      </c>
      <c r="BW1677" s="36">
        <f t="shared" si="838"/>
        <v>0</v>
      </c>
    </row>
    <row r="1678" spans="1:75" ht="15" customHeight="1">
      <c r="A1678" s="56">
        <v>74.432008389295589</v>
      </c>
      <c r="B1678" s="6">
        <v>1924</v>
      </c>
      <c r="D1678">
        <v>372.43900000000002</v>
      </c>
      <c r="E1678">
        <v>150.059</v>
      </c>
      <c r="F1678">
        <v>222.34399999999999</v>
      </c>
      <c r="G1678">
        <v>250.82</v>
      </c>
      <c r="H1678">
        <v>396.46499999999997</v>
      </c>
      <c r="I1678">
        <v>404.84</v>
      </c>
      <c r="J1678">
        <v>365.834</v>
      </c>
      <c r="K1678">
        <v>268.97199999999998</v>
      </c>
      <c r="L1678">
        <v>226.428</v>
      </c>
      <c r="M1678">
        <v>236.779</v>
      </c>
      <c r="N1678">
        <v>227.511</v>
      </c>
      <c r="O1678">
        <v>211.69399999999999</v>
      </c>
      <c r="P1678">
        <v>98.894999999999996</v>
      </c>
      <c r="Q1678" s="97">
        <f t="shared" si="839"/>
        <v>3433.08</v>
      </c>
      <c r="R1678" s="33">
        <f t="shared" si="840"/>
        <v>2297.0437685939023</v>
      </c>
      <c r="S1678" s="32">
        <f t="shared" si="841"/>
        <v>338.04405006321173</v>
      </c>
      <c r="T1678" s="32">
        <f t="shared" si="842"/>
        <v>168.63771853069071</v>
      </c>
      <c r="U1678" s="31">
        <f t="shared" si="843"/>
        <v>-2297.0437685939023</v>
      </c>
      <c r="V1678" s="31">
        <f t="shared" si="844"/>
        <v>34.394949936788294</v>
      </c>
      <c r="W1678" s="36">
        <f t="shared" si="845"/>
        <v>58.873281469309291</v>
      </c>
      <c r="X1678" s="46">
        <v>0.9076494407492548</v>
      </c>
      <c r="Y1678">
        <v>0.74122885720114939</v>
      </c>
      <c r="Z1678" s="38">
        <v>1.2710060528591232</v>
      </c>
      <c r="AB1678" s="6">
        <v>1924</v>
      </c>
      <c r="AR1678" s="33">
        <f t="shared" si="849"/>
        <v>0</v>
      </c>
      <c r="AS1678" s="32">
        <f t="shared" si="850"/>
        <v>0</v>
      </c>
      <c r="AT1678" s="32">
        <f t="shared" si="851"/>
        <v>0</v>
      </c>
      <c r="AU1678" s="31">
        <f t="shared" si="852"/>
        <v>0</v>
      </c>
      <c r="AV1678" s="31">
        <f t="shared" si="853"/>
        <v>0</v>
      </c>
      <c r="AW1678" s="36">
        <f t="shared" si="854"/>
        <v>0</v>
      </c>
      <c r="AX1678">
        <v>0.91013912387920504</v>
      </c>
      <c r="AY1678">
        <v>0.74122885720114939</v>
      </c>
      <c r="BB1678" s="6">
        <v>1924</v>
      </c>
      <c r="BR1678" s="33">
        <f t="shared" si="846"/>
        <v>0</v>
      </c>
      <c r="BS1678" s="32">
        <f t="shared" si="847"/>
        <v>0</v>
      </c>
      <c r="BT1678" s="32">
        <f t="shared" si="848"/>
        <v>0</v>
      </c>
      <c r="BU1678" s="31">
        <f t="shared" si="836"/>
        <v>0</v>
      </c>
      <c r="BV1678" s="31">
        <f t="shared" si="837"/>
        <v>0</v>
      </c>
      <c r="BW1678" s="36">
        <f t="shared" si="838"/>
        <v>0</v>
      </c>
    </row>
    <row r="1679" spans="1:75" ht="15" customHeight="1">
      <c r="A1679" s="56">
        <v>74.078185814830505</v>
      </c>
      <c r="B1679" s="6">
        <v>1925</v>
      </c>
      <c r="D1679">
        <v>380.83499999999998</v>
      </c>
      <c r="E1679">
        <v>156.643</v>
      </c>
      <c r="F1679">
        <v>232.45400000000001</v>
      </c>
      <c r="G1679">
        <v>263.45100000000002</v>
      </c>
      <c r="H1679">
        <v>425.60700000000003</v>
      </c>
      <c r="I1679">
        <v>425.73599999999999</v>
      </c>
      <c r="J1679">
        <v>385.83699999999999</v>
      </c>
      <c r="K1679">
        <v>279.86500000000001</v>
      </c>
      <c r="L1679">
        <v>238.97200000000001</v>
      </c>
      <c r="M1679">
        <v>248.91399999999999</v>
      </c>
      <c r="N1679">
        <v>241.73</v>
      </c>
      <c r="O1679">
        <v>225.82400000000001</v>
      </c>
      <c r="P1679">
        <v>103.756</v>
      </c>
      <c r="Q1679" s="97">
        <f t="shared" si="839"/>
        <v>3609.6240000000003</v>
      </c>
      <c r="R1679" s="33">
        <f t="shared" si="840"/>
        <v>2414.3712962302689</v>
      </c>
      <c r="S1679" s="32">
        <f t="shared" si="841"/>
        <v>345.98115977544256</v>
      </c>
      <c r="T1679" s="32">
        <f t="shared" si="842"/>
        <v>178.66213645482651</v>
      </c>
      <c r="U1679" s="31">
        <f t="shared" si="843"/>
        <v>-2414.3712962302689</v>
      </c>
      <c r="V1679" s="31">
        <f t="shared" si="844"/>
        <v>34.853840224557416</v>
      </c>
      <c r="W1679" s="36">
        <f t="shared" si="845"/>
        <v>63.067863545173481</v>
      </c>
      <c r="X1679" s="46">
        <v>0.90848046995534171</v>
      </c>
      <c r="Y1679">
        <v>0.73909790450017177</v>
      </c>
      <c r="Z1679" s="38">
        <v>1.3019376458206051</v>
      </c>
      <c r="AB1679" s="6">
        <v>1925</v>
      </c>
      <c r="AR1679" s="33">
        <f t="shared" si="849"/>
        <v>0</v>
      </c>
      <c r="AS1679" s="32">
        <f t="shared" si="850"/>
        <v>0</v>
      </c>
      <c r="AT1679" s="32">
        <f t="shared" si="851"/>
        <v>0</v>
      </c>
      <c r="AU1679" s="31">
        <f t="shared" si="852"/>
        <v>0</v>
      </c>
      <c r="AV1679" s="31">
        <f t="shared" si="853"/>
        <v>0</v>
      </c>
      <c r="AW1679" s="36">
        <f t="shared" si="854"/>
        <v>0</v>
      </c>
      <c r="AX1679">
        <v>0.91053676311548615</v>
      </c>
      <c r="AY1679">
        <v>0.73909790450017177</v>
      </c>
      <c r="BB1679" s="6">
        <v>1925</v>
      </c>
      <c r="BR1679" s="33">
        <f t="shared" si="846"/>
        <v>0</v>
      </c>
      <c r="BS1679" s="32">
        <f t="shared" si="847"/>
        <v>0</v>
      </c>
      <c r="BT1679" s="32">
        <f t="shared" si="848"/>
        <v>0</v>
      </c>
      <c r="BU1679" s="31">
        <f t="shared" si="836"/>
        <v>0</v>
      </c>
      <c r="BV1679" s="31">
        <f t="shared" si="837"/>
        <v>0</v>
      </c>
      <c r="BW1679" s="36">
        <f t="shared" si="838"/>
        <v>0</v>
      </c>
    </row>
    <row r="1680" spans="1:75" ht="15" customHeight="1">
      <c r="A1680" s="56">
        <v>88.856124330745274</v>
      </c>
      <c r="B1680" s="6">
        <v>1926</v>
      </c>
      <c r="D1680">
        <v>382.334</v>
      </c>
      <c r="E1680">
        <v>155.59700000000001</v>
      </c>
      <c r="F1680">
        <v>232.22300000000001</v>
      </c>
      <c r="G1680">
        <v>265.512</v>
      </c>
      <c r="H1680">
        <v>422.31299999999999</v>
      </c>
      <c r="I1680">
        <v>427.37799999999999</v>
      </c>
      <c r="J1680">
        <v>384.09899999999999</v>
      </c>
      <c r="K1680">
        <v>279.04500000000002</v>
      </c>
      <c r="L1680">
        <v>240.136</v>
      </c>
      <c r="M1680">
        <v>252.50200000000001</v>
      </c>
      <c r="N1680">
        <v>240.197</v>
      </c>
      <c r="O1680">
        <v>228.55799999999999</v>
      </c>
      <c r="P1680">
        <v>104.611</v>
      </c>
      <c r="Q1680" s="97">
        <f t="shared" si="839"/>
        <v>3614.5049999999997</v>
      </c>
      <c r="R1680" s="33">
        <f t="shared" si="840"/>
        <v>2411.9153277636274</v>
      </c>
      <c r="S1680" s="32">
        <f t="shared" si="841"/>
        <v>347.32463489344065</v>
      </c>
      <c r="T1680" s="32">
        <f t="shared" si="842"/>
        <v>177.46869287018654</v>
      </c>
      <c r="U1680" s="31">
        <f t="shared" si="843"/>
        <v>-2411.9153277636274</v>
      </c>
      <c r="V1680" s="31">
        <f t="shared" si="844"/>
        <v>35.009365106559358</v>
      </c>
      <c r="W1680" s="36">
        <f t="shared" si="845"/>
        <v>62.728307129813459</v>
      </c>
      <c r="X1680" s="46">
        <v>0.9084325089932902</v>
      </c>
      <c r="Y1680">
        <v>0.73884641719166577</v>
      </c>
      <c r="Z1680" s="38">
        <v>1.1329959055579617</v>
      </c>
      <c r="AB1680" s="6">
        <v>1926</v>
      </c>
      <c r="AR1680" s="33">
        <f t="shared" si="849"/>
        <v>0</v>
      </c>
      <c r="AS1680" s="32">
        <f t="shared" si="850"/>
        <v>0</v>
      </c>
      <c r="AT1680" s="32">
        <f t="shared" si="851"/>
        <v>0</v>
      </c>
      <c r="AU1680" s="31">
        <f t="shared" si="852"/>
        <v>0</v>
      </c>
      <c r="AV1680" s="31">
        <f t="shared" si="853"/>
        <v>0</v>
      </c>
      <c r="AW1680" s="36">
        <f t="shared" si="854"/>
        <v>0</v>
      </c>
      <c r="AX1680">
        <v>0.91158456071545435</v>
      </c>
      <c r="AY1680">
        <v>0.73884641719166577</v>
      </c>
      <c r="BB1680" s="6">
        <v>1926</v>
      </c>
      <c r="BR1680" s="33">
        <f t="shared" si="846"/>
        <v>0</v>
      </c>
      <c r="BS1680" s="32">
        <f t="shared" si="847"/>
        <v>0</v>
      </c>
      <c r="BT1680" s="32">
        <f t="shared" si="848"/>
        <v>0</v>
      </c>
      <c r="BU1680" s="31">
        <f t="shared" si="836"/>
        <v>0</v>
      </c>
      <c r="BV1680" s="31">
        <f t="shared" si="837"/>
        <v>0</v>
      </c>
      <c r="BW1680" s="36">
        <f t="shared" si="838"/>
        <v>0</v>
      </c>
    </row>
    <row r="1681" spans="1:75" ht="15" customHeight="1">
      <c r="A1681" s="56">
        <v>101.64952565669489</v>
      </c>
      <c r="B1681" s="6">
        <v>1927</v>
      </c>
      <c r="D1681">
        <v>378.00900000000001</v>
      </c>
      <c r="E1681">
        <v>155.976</v>
      </c>
      <c r="F1681">
        <v>233.74700000000001</v>
      </c>
      <c r="G1681">
        <v>268.45499999999998</v>
      </c>
      <c r="H1681">
        <v>419.30099999999999</v>
      </c>
      <c r="I1681">
        <v>426.14100000000002</v>
      </c>
      <c r="J1681">
        <v>384.98700000000002</v>
      </c>
      <c r="K1681">
        <v>276.702</v>
      </c>
      <c r="L1681">
        <v>241.67500000000001</v>
      </c>
      <c r="M1681">
        <v>253.702</v>
      </c>
      <c r="N1681">
        <v>239.286</v>
      </c>
      <c r="O1681">
        <v>232.84299999999999</v>
      </c>
      <c r="P1681">
        <v>107.265</v>
      </c>
      <c r="Q1681" s="97">
        <f t="shared" si="839"/>
        <v>3618.0890000000004</v>
      </c>
      <c r="R1681" s="33">
        <f t="shared" si="840"/>
        <v>2408.9376983417724</v>
      </c>
      <c r="S1681" s="32">
        <f t="shared" si="841"/>
        <v>343.47156161045507</v>
      </c>
      <c r="T1681" s="32">
        <f t="shared" si="842"/>
        <v>176.85913673131716</v>
      </c>
      <c r="U1681" s="31">
        <f t="shared" si="843"/>
        <v>-2408.9376983417724</v>
      </c>
      <c r="V1681" s="31">
        <f t="shared" si="844"/>
        <v>34.537438389544945</v>
      </c>
      <c r="W1681" s="36">
        <f t="shared" si="845"/>
        <v>62.426863268682837</v>
      </c>
      <c r="X1681" s="46">
        <v>0.90863329076941302</v>
      </c>
      <c r="Y1681">
        <v>0.73911192769872525</v>
      </c>
      <c r="Z1681" s="38">
        <v>1.3001329483836557</v>
      </c>
      <c r="AB1681" s="6">
        <v>1927</v>
      </c>
      <c r="AR1681" s="33">
        <f t="shared" si="849"/>
        <v>0</v>
      </c>
      <c r="AS1681" s="32">
        <f t="shared" si="850"/>
        <v>0</v>
      </c>
      <c r="AT1681" s="32">
        <f t="shared" si="851"/>
        <v>0</v>
      </c>
      <c r="AU1681" s="31">
        <f t="shared" si="852"/>
        <v>0</v>
      </c>
      <c r="AV1681" s="31">
        <f t="shared" si="853"/>
        <v>0</v>
      </c>
      <c r="AW1681" s="36">
        <f t="shared" si="854"/>
        <v>0</v>
      </c>
      <c r="AX1681">
        <v>0.91248690371625896</v>
      </c>
      <c r="AY1681">
        <v>0.73911192769872525</v>
      </c>
      <c r="BB1681" s="6">
        <v>1927</v>
      </c>
      <c r="BR1681" s="33">
        <f t="shared" si="846"/>
        <v>0</v>
      </c>
      <c r="BS1681" s="32">
        <f t="shared" si="847"/>
        <v>0</v>
      </c>
      <c r="BT1681" s="32">
        <f t="shared" si="848"/>
        <v>0</v>
      </c>
      <c r="BU1681" s="31">
        <f t="shared" si="836"/>
        <v>0</v>
      </c>
      <c r="BV1681" s="31">
        <f t="shared" si="837"/>
        <v>0</v>
      </c>
      <c r="BW1681" s="36">
        <f t="shared" si="838"/>
        <v>0</v>
      </c>
    </row>
    <row r="1682" spans="1:75" ht="15" customHeight="1">
      <c r="A1682" s="56">
        <v>95.52194755787778</v>
      </c>
      <c r="B1682" s="6">
        <v>1928</v>
      </c>
      <c r="D1682">
        <v>380.91800000000001</v>
      </c>
      <c r="E1682">
        <v>157.32599999999999</v>
      </c>
      <c r="F1682">
        <v>237.92400000000001</v>
      </c>
      <c r="G1682">
        <v>271.61500000000001</v>
      </c>
      <c r="H1682">
        <v>414.82499999999999</v>
      </c>
      <c r="I1682">
        <v>425.69200000000001</v>
      </c>
      <c r="J1682">
        <v>384.32799999999997</v>
      </c>
      <c r="K1682">
        <v>275.56700000000001</v>
      </c>
      <c r="L1682">
        <v>245.40700000000001</v>
      </c>
      <c r="M1682">
        <v>254.63800000000001</v>
      </c>
      <c r="N1682">
        <v>234.173</v>
      </c>
      <c r="O1682">
        <v>234.20699999999999</v>
      </c>
      <c r="P1682">
        <v>110.26900000000001</v>
      </c>
      <c r="Q1682" s="97">
        <f t="shared" si="839"/>
        <v>3626.8889999999992</v>
      </c>
      <c r="R1682" s="33">
        <f t="shared" si="840"/>
        <v>2410.614923627671</v>
      </c>
      <c r="S1682" s="32">
        <f t="shared" si="841"/>
        <v>346.13014211334939</v>
      </c>
      <c r="T1682" s="32">
        <f t="shared" si="842"/>
        <v>172.77478151432166</v>
      </c>
      <c r="U1682" s="31">
        <f t="shared" si="843"/>
        <v>-2410.614923627671</v>
      </c>
      <c r="V1682" s="31">
        <f t="shared" si="844"/>
        <v>34.787857886650613</v>
      </c>
      <c r="W1682" s="36">
        <f t="shared" si="845"/>
        <v>61.398218485678342</v>
      </c>
      <c r="X1682" s="46">
        <v>0.90867363084272568</v>
      </c>
      <c r="Y1682">
        <v>0.73780829350233235</v>
      </c>
      <c r="Z1682" s="38">
        <v>1.2631916595978265</v>
      </c>
      <c r="AB1682" s="6">
        <v>1928</v>
      </c>
      <c r="AR1682" s="33">
        <f t="shared" si="849"/>
        <v>0</v>
      </c>
      <c r="AS1682" s="32">
        <f t="shared" si="850"/>
        <v>0</v>
      </c>
      <c r="AT1682" s="32">
        <f t="shared" si="851"/>
        <v>0</v>
      </c>
      <c r="AU1682" s="31">
        <f t="shared" si="852"/>
        <v>0</v>
      </c>
      <c r="AV1682" s="31">
        <f t="shared" si="853"/>
        <v>0</v>
      </c>
      <c r="AW1682" s="36">
        <f t="shared" si="854"/>
        <v>0</v>
      </c>
      <c r="AX1682">
        <v>0.91360969333184983</v>
      </c>
      <c r="AY1682">
        <v>0.73780829350233235</v>
      </c>
      <c r="BB1682" s="6">
        <v>1928</v>
      </c>
      <c r="BR1682" s="33">
        <f t="shared" si="846"/>
        <v>0</v>
      </c>
      <c r="BS1682" s="32">
        <f t="shared" si="847"/>
        <v>0</v>
      </c>
      <c r="BT1682" s="32">
        <f t="shared" si="848"/>
        <v>0</v>
      </c>
      <c r="BU1682" s="31">
        <f t="shared" si="836"/>
        <v>0</v>
      </c>
      <c r="BV1682" s="31">
        <f t="shared" si="837"/>
        <v>0</v>
      </c>
      <c r="BW1682" s="36">
        <f t="shared" si="838"/>
        <v>0</v>
      </c>
    </row>
    <row r="1683" spans="1:75" ht="15" customHeight="1">
      <c r="A1683" s="56">
        <v>88.576758474937449</v>
      </c>
      <c r="B1683" s="6">
        <v>1929</v>
      </c>
      <c r="C1683">
        <v>88.837000000000003</v>
      </c>
      <c r="D1683">
        <v>387.47699999999998</v>
      </c>
      <c r="E1683">
        <v>158.64099999999999</v>
      </c>
      <c r="F1683">
        <v>240.66300000000001</v>
      </c>
      <c r="G1683">
        <v>273.5</v>
      </c>
      <c r="H1683">
        <v>418.33300000000003</v>
      </c>
      <c r="I1683">
        <v>426.58800000000002</v>
      </c>
      <c r="J1683">
        <v>385.49200000000002</v>
      </c>
      <c r="K1683">
        <v>277.577</v>
      </c>
      <c r="L1683">
        <v>246.87200000000001</v>
      </c>
      <c r="M1683">
        <v>259.17399999999998</v>
      </c>
      <c r="N1683">
        <v>235.24</v>
      </c>
      <c r="O1683">
        <v>238.52500000000001</v>
      </c>
      <c r="P1683">
        <v>113.036</v>
      </c>
      <c r="Q1683" s="97">
        <f t="shared" si="839"/>
        <v>3749.9550000000004</v>
      </c>
      <c r="R1683" s="33">
        <f t="shared" si="840"/>
        <v>2428.6187905129136</v>
      </c>
      <c r="S1683" s="32">
        <f t="shared" si="841"/>
        <v>352.24140386315418</v>
      </c>
      <c r="T1683" s="32">
        <f t="shared" si="842"/>
        <v>173.16038664975957</v>
      </c>
      <c r="U1683" s="31">
        <f t="shared" si="843"/>
        <v>-2339.7817905129136</v>
      </c>
      <c r="V1683" s="31">
        <f t="shared" si="844"/>
        <v>35.2355961368458</v>
      </c>
      <c r="W1683" s="36">
        <f t="shared" si="845"/>
        <v>62.079613350240436</v>
      </c>
      <c r="X1683" s="46">
        <v>0.90906403183454554</v>
      </c>
      <c r="Y1683">
        <v>0.73610094647916835</v>
      </c>
      <c r="Z1683" s="38">
        <v>1.2875358503503007</v>
      </c>
      <c r="AB1683" s="6">
        <v>1929</v>
      </c>
      <c r="AR1683" s="33">
        <f t="shared" si="849"/>
        <v>0</v>
      </c>
      <c r="AS1683" s="32">
        <f t="shared" si="850"/>
        <v>0</v>
      </c>
      <c r="AT1683" s="32">
        <f t="shared" si="851"/>
        <v>0</v>
      </c>
      <c r="AU1683" s="31">
        <f t="shared" si="852"/>
        <v>0</v>
      </c>
      <c r="AV1683" s="31">
        <f t="shared" si="853"/>
        <v>0</v>
      </c>
      <c r="AW1683" s="36">
        <f t="shared" si="854"/>
        <v>0</v>
      </c>
      <c r="AX1683">
        <v>0.9155792050442596</v>
      </c>
      <c r="AY1683">
        <v>0.73610094647916835</v>
      </c>
      <c r="BB1683" s="6">
        <v>1929</v>
      </c>
      <c r="BR1683" s="33">
        <f t="shared" si="846"/>
        <v>0</v>
      </c>
      <c r="BS1683" s="32">
        <f t="shared" si="847"/>
        <v>0</v>
      </c>
      <c r="BT1683" s="32">
        <f t="shared" si="848"/>
        <v>0</v>
      </c>
      <c r="BU1683" s="31">
        <f t="shared" si="836"/>
        <v>0</v>
      </c>
      <c r="BV1683" s="31">
        <f t="shared" si="837"/>
        <v>0</v>
      </c>
      <c r="BW1683" s="36">
        <f t="shared" si="838"/>
        <v>0</v>
      </c>
    </row>
    <row r="1684" spans="1:75" ht="15" customHeight="1">
      <c r="A1684" s="56">
        <v>89.095310139639892</v>
      </c>
      <c r="B1684" s="6">
        <v>1930</v>
      </c>
      <c r="D1684">
        <v>397.03199999999998</v>
      </c>
      <c r="E1684">
        <v>163.238</v>
      </c>
      <c r="F1684">
        <v>252.03299999999999</v>
      </c>
      <c r="G1684">
        <v>285.17899999999997</v>
      </c>
      <c r="H1684">
        <v>442.166</v>
      </c>
      <c r="I1684">
        <v>441.24099999999999</v>
      </c>
      <c r="J1684">
        <v>404.089</v>
      </c>
      <c r="K1684">
        <v>288.86</v>
      </c>
      <c r="L1684">
        <v>245.59</v>
      </c>
      <c r="M1684">
        <v>269.42399999999998</v>
      </c>
      <c r="N1684">
        <v>255.06100000000001</v>
      </c>
      <c r="O1684">
        <v>254.011</v>
      </c>
      <c r="P1684">
        <v>123.64</v>
      </c>
      <c r="Q1684" s="97">
        <f t="shared" si="839"/>
        <v>3821.5640000000003</v>
      </c>
      <c r="R1684" s="33">
        <f t="shared" si="840"/>
        <v>2535.9698778143716</v>
      </c>
      <c r="S1684" s="32">
        <f t="shared" si="841"/>
        <v>361.35435663200855</v>
      </c>
      <c r="T1684" s="32">
        <f t="shared" si="842"/>
        <v>186.66952118236307</v>
      </c>
      <c r="U1684" s="31">
        <f t="shared" si="843"/>
        <v>-2535.9698778143716</v>
      </c>
      <c r="V1684" s="31">
        <f t="shared" si="844"/>
        <v>35.677643367991436</v>
      </c>
      <c r="W1684" s="36">
        <f t="shared" si="845"/>
        <v>68.391478817636937</v>
      </c>
      <c r="X1684" s="46">
        <v>0.91013912387920504</v>
      </c>
      <c r="Y1684">
        <v>0.73186226503606222</v>
      </c>
      <c r="Z1684" s="38">
        <v>1.2354000853908533</v>
      </c>
      <c r="AB1684" s="6">
        <v>1930</v>
      </c>
      <c r="AR1684" s="33">
        <f t="shared" si="849"/>
        <v>0</v>
      </c>
      <c r="AS1684" s="32">
        <f t="shared" si="850"/>
        <v>0</v>
      </c>
      <c r="AT1684" s="32">
        <f t="shared" si="851"/>
        <v>0</v>
      </c>
      <c r="AU1684" s="31">
        <f t="shared" si="852"/>
        <v>0</v>
      </c>
      <c r="AV1684" s="31">
        <f t="shared" si="853"/>
        <v>0</v>
      </c>
      <c r="AW1684" s="36">
        <f t="shared" si="854"/>
        <v>0</v>
      </c>
      <c r="AX1684">
        <v>0.91787527057688512</v>
      </c>
      <c r="AY1684">
        <v>0.73186226503606222</v>
      </c>
      <c r="BB1684" s="6">
        <v>1930</v>
      </c>
      <c r="BR1684" s="33">
        <f t="shared" si="846"/>
        <v>0</v>
      </c>
      <c r="BS1684" s="32">
        <f t="shared" si="847"/>
        <v>0</v>
      </c>
      <c r="BT1684" s="32">
        <f t="shared" si="848"/>
        <v>0</v>
      </c>
      <c r="BU1684" s="31">
        <f t="shared" si="836"/>
        <v>0</v>
      </c>
      <c r="BV1684" s="31">
        <f t="shared" si="837"/>
        <v>0</v>
      </c>
      <c r="BW1684" s="36">
        <f t="shared" si="838"/>
        <v>0</v>
      </c>
    </row>
    <row r="1685" spans="1:75" ht="15" customHeight="1">
      <c r="A1685" s="56">
        <v>87.36578782266173</v>
      </c>
      <c r="B1685" s="6">
        <v>1931</v>
      </c>
      <c r="D1685">
        <v>401.86599999999999</v>
      </c>
      <c r="E1685">
        <v>162.09700000000001</v>
      </c>
      <c r="F1685">
        <v>253.304</v>
      </c>
      <c r="G1685">
        <v>284.09100000000001</v>
      </c>
      <c r="H1685">
        <v>441.19799999999998</v>
      </c>
      <c r="I1685">
        <v>442.012</v>
      </c>
      <c r="J1685">
        <v>406.05099999999999</v>
      </c>
      <c r="K1685">
        <v>290.16399999999999</v>
      </c>
      <c r="L1685">
        <v>246.23500000000001</v>
      </c>
      <c r="M1685">
        <v>269.697</v>
      </c>
      <c r="N1685">
        <v>254.93600000000001</v>
      </c>
      <c r="O1685">
        <v>253.08500000000001</v>
      </c>
      <c r="P1685">
        <v>126.443</v>
      </c>
      <c r="Q1685" s="97">
        <f t="shared" si="839"/>
        <v>3831.179000000001</v>
      </c>
      <c r="R1685" s="33">
        <f t="shared" si="840"/>
        <v>2540.6740965735007</v>
      </c>
      <c r="S1685" s="32">
        <f t="shared" si="841"/>
        <v>365.91376684616796</v>
      </c>
      <c r="T1685" s="32">
        <f t="shared" si="842"/>
        <v>186.00732972733289</v>
      </c>
      <c r="U1685" s="31">
        <f t="shared" si="843"/>
        <v>-2540.6740965735007</v>
      </c>
      <c r="V1685" s="31">
        <f t="shared" si="844"/>
        <v>35.952233153832026</v>
      </c>
      <c r="W1685" s="36">
        <f t="shared" si="845"/>
        <v>68.928670272667119</v>
      </c>
      <c r="X1685" s="46">
        <v>0.91053676311548615</v>
      </c>
      <c r="Y1685">
        <v>0.72962362995941288</v>
      </c>
      <c r="Z1685" s="38">
        <v>1.0334601721723666</v>
      </c>
      <c r="AB1685" s="6">
        <v>1931</v>
      </c>
      <c r="AR1685" s="33">
        <f t="shared" si="849"/>
        <v>0</v>
      </c>
      <c r="AS1685" s="32">
        <f t="shared" si="850"/>
        <v>0</v>
      </c>
      <c r="AT1685" s="32">
        <f t="shared" si="851"/>
        <v>0</v>
      </c>
      <c r="AU1685" s="31">
        <f t="shared" si="852"/>
        <v>0</v>
      </c>
      <c r="AV1685" s="31">
        <f t="shared" si="853"/>
        <v>0</v>
      </c>
      <c r="AW1685" s="36">
        <f t="shared" si="854"/>
        <v>0</v>
      </c>
      <c r="AX1685">
        <v>0.91825504630490407</v>
      </c>
      <c r="AY1685">
        <v>0.72962362995941288</v>
      </c>
      <c r="BB1685" s="6">
        <v>1931</v>
      </c>
      <c r="BR1685" s="33">
        <f t="shared" si="846"/>
        <v>0</v>
      </c>
      <c r="BS1685" s="32">
        <f t="shared" si="847"/>
        <v>0</v>
      </c>
      <c r="BT1685" s="32">
        <f t="shared" si="848"/>
        <v>0</v>
      </c>
      <c r="BU1685" s="31">
        <f t="shared" si="836"/>
        <v>0</v>
      </c>
      <c r="BV1685" s="31">
        <f t="shared" si="837"/>
        <v>0</v>
      </c>
      <c r="BW1685" s="36">
        <f t="shared" si="838"/>
        <v>0</v>
      </c>
    </row>
    <row r="1686" spans="1:75" ht="15" customHeight="1">
      <c r="A1686" s="56">
        <v>93.254907904929524</v>
      </c>
      <c r="B1686" s="6">
        <v>1932</v>
      </c>
      <c r="D1686">
        <v>411.96699999999998</v>
      </c>
      <c r="E1686">
        <v>162.53299999999999</v>
      </c>
      <c r="F1686">
        <v>257.70600000000002</v>
      </c>
      <c r="G1686">
        <v>284.34500000000003</v>
      </c>
      <c r="H1686">
        <v>453.31599999999997</v>
      </c>
      <c r="I1686">
        <v>445.58600000000001</v>
      </c>
      <c r="J1686">
        <v>408.22399999999999</v>
      </c>
      <c r="K1686">
        <v>293.45800000000003</v>
      </c>
      <c r="L1686">
        <v>251.358</v>
      </c>
      <c r="M1686">
        <v>281.22500000000002</v>
      </c>
      <c r="N1686">
        <v>266.24200000000002</v>
      </c>
      <c r="O1686">
        <v>267.06700000000001</v>
      </c>
      <c r="P1686">
        <v>129.09399999999999</v>
      </c>
      <c r="Q1686" s="97">
        <f t="shared" si="839"/>
        <v>3912.1210000000005</v>
      </c>
      <c r="R1686" s="33">
        <f t="shared" si="840"/>
        <v>2581.8944965788519</v>
      </c>
      <c r="S1686" s="32">
        <f t="shared" si="841"/>
        <v>375.54275672426354</v>
      </c>
      <c r="T1686" s="32">
        <f t="shared" si="842"/>
        <v>194.64173985458839</v>
      </c>
      <c r="U1686" s="31">
        <f t="shared" si="843"/>
        <v>-2581.8944965788519</v>
      </c>
      <c r="V1686" s="31">
        <f t="shared" si="844"/>
        <v>36.424243275736444</v>
      </c>
      <c r="W1686" s="36">
        <f t="shared" si="845"/>
        <v>71.600260145411625</v>
      </c>
      <c r="X1686" s="46">
        <v>0.91158456071545435</v>
      </c>
      <c r="Y1686">
        <v>0.73107075463145699</v>
      </c>
      <c r="Z1686" s="38">
        <v>0.918367094636798</v>
      </c>
      <c r="AB1686" s="6">
        <v>1932</v>
      </c>
      <c r="AR1686" s="33">
        <f t="shared" si="849"/>
        <v>0</v>
      </c>
      <c r="AS1686" s="32">
        <f t="shared" si="850"/>
        <v>0</v>
      </c>
      <c r="AT1686" s="32">
        <f t="shared" si="851"/>
        <v>0</v>
      </c>
      <c r="AU1686" s="31">
        <f t="shared" si="852"/>
        <v>0</v>
      </c>
      <c r="AV1686" s="31">
        <f t="shared" si="853"/>
        <v>0</v>
      </c>
      <c r="AW1686" s="36">
        <f t="shared" si="854"/>
        <v>0</v>
      </c>
      <c r="AX1686">
        <v>0.91885340974023955</v>
      </c>
      <c r="AY1686">
        <v>0.73107075463145699</v>
      </c>
      <c r="BB1686" s="6">
        <v>1932</v>
      </c>
      <c r="BR1686" s="33">
        <f t="shared" si="846"/>
        <v>0</v>
      </c>
      <c r="BS1686" s="32">
        <f t="shared" si="847"/>
        <v>0</v>
      </c>
      <c r="BT1686" s="32">
        <f t="shared" si="848"/>
        <v>0</v>
      </c>
      <c r="BU1686" s="31">
        <f t="shared" si="836"/>
        <v>0</v>
      </c>
      <c r="BV1686" s="31">
        <f t="shared" si="837"/>
        <v>0</v>
      </c>
      <c r="BW1686" s="36">
        <f t="shared" si="838"/>
        <v>0</v>
      </c>
    </row>
    <row r="1687" spans="1:75" ht="15" customHeight="1">
      <c r="A1687" s="56">
        <v>87.533554537712504</v>
      </c>
      <c r="B1687" s="6">
        <v>1933</v>
      </c>
      <c r="D1687">
        <v>420.65</v>
      </c>
      <c r="E1687">
        <v>164.28299999999999</v>
      </c>
      <c r="F1687">
        <v>260.83300000000003</v>
      </c>
      <c r="G1687">
        <v>283.86500000000001</v>
      </c>
      <c r="H1687">
        <v>457.24700000000001</v>
      </c>
      <c r="I1687">
        <v>445.822</v>
      </c>
      <c r="J1687">
        <v>411.702</v>
      </c>
      <c r="K1687">
        <v>297.899</v>
      </c>
      <c r="L1687">
        <v>255.96299999999999</v>
      </c>
      <c r="M1687">
        <v>282.28300000000002</v>
      </c>
      <c r="N1687">
        <v>268.42399999999998</v>
      </c>
      <c r="O1687">
        <v>269.57100000000003</v>
      </c>
      <c r="P1687">
        <v>133.50700000000001</v>
      </c>
      <c r="Q1687" s="97">
        <f t="shared" si="839"/>
        <v>3952.049</v>
      </c>
      <c r="R1687" s="33">
        <f t="shared" si="840"/>
        <v>2603.6126357770231</v>
      </c>
      <c r="S1687" s="32">
        <f t="shared" si="841"/>
        <v>383.83761604824429</v>
      </c>
      <c r="T1687" s="32">
        <f t="shared" si="842"/>
        <v>196.02301972877865</v>
      </c>
      <c r="U1687" s="31">
        <f t="shared" si="843"/>
        <v>-2603.6126357770231</v>
      </c>
      <c r="V1687" s="31">
        <f t="shared" si="844"/>
        <v>36.812383951755692</v>
      </c>
      <c r="W1687" s="36">
        <f t="shared" si="845"/>
        <v>72.400980271221329</v>
      </c>
      <c r="X1687" s="46">
        <v>0.91248690371625896</v>
      </c>
      <c r="Y1687">
        <v>0.73027381951233372</v>
      </c>
      <c r="Z1687" s="38">
        <v>0.91838206847484538</v>
      </c>
      <c r="AB1687" s="6">
        <v>1933</v>
      </c>
      <c r="AR1687" s="33">
        <f t="shared" si="849"/>
        <v>0</v>
      </c>
      <c r="AS1687" s="32">
        <f t="shared" si="850"/>
        <v>0</v>
      </c>
      <c r="AT1687" s="32">
        <f t="shared" si="851"/>
        <v>0</v>
      </c>
      <c r="AU1687" s="31">
        <f t="shared" si="852"/>
        <v>0</v>
      </c>
      <c r="AV1687" s="31">
        <f t="shared" si="853"/>
        <v>0</v>
      </c>
      <c r="AW1687" s="36">
        <f t="shared" si="854"/>
        <v>0</v>
      </c>
      <c r="AX1687">
        <v>0.92024678645035807</v>
      </c>
      <c r="AY1687">
        <v>0.73027381951233372</v>
      </c>
      <c r="BB1687" s="6">
        <v>1933</v>
      </c>
      <c r="BR1687" s="33">
        <f t="shared" si="846"/>
        <v>0</v>
      </c>
      <c r="BS1687" s="32">
        <f t="shared" si="847"/>
        <v>0</v>
      </c>
      <c r="BT1687" s="32">
        <f t="shared" si="848"/>
        <v>0</v>
      </c>
      <c r="BU1687" s="31">
        <f t="shared" si="836"/>
        <v>0</v>
      </c>
      <c r="BV1687" s="31">
        <f t="shared" si="837"/>
        <v>0</v>
      </c>
      <c r="BW1687" s="36">
        <f t="shared" si="838"/>
        <v>0</v>
      </c>
    </row>
    <row r="1688" spans="1:75" ht="15" customHeight="1">
      <c r="A1688" s="56">
        <v>89.662666666902595</v>
      </c>
      <c r="B1688" s="6">
        <v>1934</v>
      </c>
      <c r="D1688">
        <v>431.262</v>
      </c>
      <c r="E1688">
        <v>165.55500000000001</v>
      </c>
      <c r="F1688">
        <v>264.37400000000002</v>
      </c>
      <c r="G1688">
        <v>287.20400000000001</v>
      </c>
      <c r="H1688">
        <v>463.08100000000002</v>
      </c>
      <c r="I1688">
        <v>449.065</v>
      </c>
      <c r="J1688">
        <v>414.524</v>
      </c>
      <c r="K1688">
        <v>303.50599999999997</v>
      </c>
      <c r="L1688">
        <v>261.32900000000001</v>
      </c>
      <c r="M1688">
        <v>285.411</v>
      </c>
      <c r="N1688">
        <v>270.51</v>
      </c>
      <c r="O1688">
        <v>275.21199999999999</v>
      </c>
      <c r="P1688">
        <v>139.57300000000001</v>
      </c>
      <c r="Q1688" s="97">
        <f t="shared" si="839"/>
        <v>4010.6059999999998</v>
      </c>
      <c r="R1688" s="33">
        <f t="shared" si="840"/>
        <v>2635.8860355959991</v>
      </c>
      <c r="S1688" s="32">
        <f t="shared" si="841"/>
        <v>394.00514356568021</v>
      </c>
      <c r="T1688" s="32">
        <f t="shared" si="842"/>
        <v>198.07789203031913</v>
      </c>
      <c r="U1688" s="31">
        <f t="shared" si="843"/>
        <v>-2635.8860355959991</v>
      </c>
      <c r="V1688" s="31">
        <f t="shared" si="844"/>
        <v>37.256856434319786</v>
      </c>
      <c r="W1688" s="36">
        <f t="shared" si="845"/>
        <v>72.432107969680857</v>
      </c>
      <c r="X1688" s="46">
        <v>0.91360969333184983</v>
      </c>
      <c r="Y1688">
        <v>0.73223870478104003</v>
      </c>
      <c r="Z1688" s="38">
        <v>0.9400677156460554</v>
      </c>
      <c r="AB1688" s="6">
        <v>1934</v>
      </c>
      <c r="AR1688" s="33">
        <f t="shared" si="849"/>
        <v>0</v>
      </c>
      <c r="AS1688" s="32">
        <f t="shared" si="850"/>
        <v>0</v>
      </c>
      <c r="AT1688" s="32">
        <f t="shared" si="851"/>
        <v>0</v>
      </c>
      <c r="AU1688" s="31">
        <f t="shared" si="852"/>
        <v>0</v>
      </c>
      <c r="AV1688" s="31">
        <f t="shared" si="853"/>
        <v>0</v>
      </c>
      <c r="AW1688" s="36">
        <f t="shared" si="854"/>
        <v>0</v>
      </c>
      <c r="AX1688">
        <v>0.92577487454152618</v>
      </c>
      <c r="AY1688">
        <v>0.73223870478104003</v>
      </c>
      <c r="BB1688" s="6">
        <v>1934</v>
      </c>
      <c r="BR1688" s="33">
        <f t="shared" si="846"/>
        <v>0</v>
      </c>
      <c r="BS1688" s="32">
        <f t="shared" si="847"/>
        <v>0</v>
      </c>
      <c r="BT1688" s="32">
        <f t="shared" si="848"/>
        <v>0</v>
      </c>
      <c r="BU1688" s="31">
        <f t="shared" si="836"/>
        <v>0</v>
      </c>
      <c r="BV1688" s="31">
        <f t="shared" si="837"/>
        <v>0</v>
      </c>
      <c r="BW1688" s="36">
        <f t="shared" si="838"/>
        <v>0</v>
      </c>
    </row>
    <row r="1689" spans="1:75" ht="15" customHeight="1">
      <c r="A1689" s="56">
        <v>96.415022755704371</v>
      </c>
      <c r="B1689" s="6">
        <v>1935</v>
      </c>
      <c r="D1689">
        <v>448.91199999999998</v>
      </c>
      <c r="E1689">
        <v>169.71199999999999</v>
      </c>
      <c r="F1689">
        <v>271.85500000000002</v>
      </c>
      <c r="G1689">
        <v>298.11099999999999</v>
      </c>
      <c r="H1689">
        <v>478.66</v>
      </c>
      <c r="I1689">
        <v>464.714</v>
      </c>
      <c r="J1689">
        <v>423.69499999999999</v>
      </c>
      <c r="K1689">
        <v>314.22800000000001</v>
      </c>
      <c r="L1689">
        <v>268.255</v>
      </c>
      <c r="M1689">
        <v>292.21699999999998</v>
      </c>
      <c r="N1689">
        <v>284.62</v>
      </c>
      <c r="O1689">
        <v>283.779</v>
      </c>
      <c r="P1689">
        <v>144.21799999999999</v>
      </c>
      <c r="Q1689" s="97">
        <f t="shared" si="839"/>
        <v>4142.9760000000006</v>
      </c>
      <c r="R1689" s="33">
        <f t="shared" si="840"/>
        <v>2726.4715723180857</v>
      </c>
      <c r="S1689" s="32">
        <f t="shared" si="841"/>
        <v>411.01449209482865</v>
      </c>
      <c r="T1689" s="32">
        <f t="shared" si="842"/>
        <v>208.71008022325725</v>
      </c>
      <c r="U1689" s="31">
        <f t="shared" si="843"/>
        <v>-2726.4715723180857</v>
      </c>
      <c r="V1689" s="31">
        <f t="shared" si="844"/>
        <v>37.897507905171324</v>
      </c>
      <c r="W1689" s="36">
        <f t="shared" si="845"/>
        <v>75.909919776742754</v>
      </c>
      <c r="X1689" s="46">
        <v>0.9155792050442596</v>
      </c>
      <c r="Y1689">
        <v>0.73329379602015754</v>
      </c>
      <c r="Z1689" s="38">
        <v>1</v>
      </c>
      <c r="AB1689" s="6">
        <v>1935</v>
      </c>
      <c r="AR1689" s="33">
        <f t="shared" si="849"/>
        <v>0</v>
      </c>
      <c r="AS1689" s="32">
        <f t="shared" si="850"/>
        <v>0</v>
      </c>
      <c r="AT1689" s="32">
        <f t="shared" si="851"/>
        <v>0</v>
      </c>
      <c r="AU1689" s="31">
        <f t="shared" si="852"/>
        <v>0</v>
      </c>
      <c r="AV1689" s="31">
        <f t="shared" si="853"/>
        <v>0</v>
      </c>
      <c r="AW1689" s="36">
        <f t="shared" si="854"/>
        <v>0</v>
      </c>
      <c r="AX1689">
        <v>9.2204797232920091E-2</v>
      </c>
      <c r="AY1689">
        <v>0.73329379602015754</v>
      </c>
      <c r="BB1689" s="6">
        <v>1935</v>
      </c>
      <c r="BR1689" s="33">
        <f t="shared" si="846"/>
        <v>0</v>
      </c>
      <c r="BS1689" s="32">
        <f t="shared" si="847"/>
        <v>0</v>
      </c>
      <c r="BT1689" s="32">
        <f t="shared" si="848"/>
        <v>0</v>
      </c>
      <c r="BU1689" s="31">
        <f t="shared" si="836"/>
        <v>0</v>
      </c>
      <c r="BV1689" s="31">
        <f t="shared" si="837"/>
        <v>0</v>
      </c>
      <c r="BW1689" s="36">
        <f t="shared" si="838"/>
        <v>0</v>
      </c>
    </row>
    <row r="1690" spans="1:75" ht="15" customHeight="1">
      <c r="A1690" s="56">
        <v>97.992029877181835</v>
      </c>
      <c r="B1690" s="6">
        <v>1936</v>
      </c>
      <c r="D1690">
        <v>460.55799999999999</v>
      </c>
      <c r="E1690">
        <v>168.959</v>
      </c>
      <c r="F1690">
        <v>273.87299999999999</v>
      </c>
      <c r="G1690">
        <v>298.15199999999999</v>
      </c>
      <c r="H1690">
        <v>479.267</v>
      </c>
      <c r="I1690">
        <v>462.74099999999999</v>
      </c>
      <c r="J1690">
        <v>426.75099999999998</v>
      </c>
      <c r="K1690">
        <v>319.81099999999998</v>
      </c>
      <c r="L1690">
        <v>273.72000000000003</v>
      </c>
      <c r="M1690">
        <v>294.34699999999998</v>
      </c>
      <c r="N1690">
        <v>284.12799999999999</v>
      </c>
      <c r="O1690">
        <v>285.40300000000002</v>
      </c>
      <c r="P1690">
        <v>151.21899999999999</v>
      </c>
      <c r="Q1690" s="98">
        <f t="shared" si="839"/>
        <v>4178.9290000000001</v>
      </c>
      <c r="R1690" s="33">
        <f t="shared" si="840"/>
        <v>2740.9744000889214</v>
      </c>
      <c r="S1690" s="32">
        <f t="shared" si="841"/>
        <v>422.73479886634902</v>
      </c>
      <c r="T1690" s="32">
        <f t="shared" si="842"/>
        <v>208.49660122257239</v>
      </c>
      <c r="U1690" s="31">
        <f t="shared" si="843"/>
        <v>-2740.9744000889214</v>
      </c>
      <c r="V1690" s="31">
        <f t="shared" si="844"/>
        <v>37.823201133650969</v>
      </c>
      <c r="W1690" s="36">
        <f t="shared" si="845"/>
        <v>75.631398777427592</v>
      </c>
      <c r="X1690" s="46">
        <v>0.91787527057688512</v>
      </c>
      <c r="Y1690">
        <v>0.73381222977873495</v>
      </c>
      <c r="Z1690" s="38">
        <v>1.0386322320998254</v>
      </c>
      <c r="AB1690" s="6">
        <v>1936</v>
      </c>
      <c r="AR1690" s="33">
        <f t="shared" si="849"/>
        <v>0</v>
      </c>
      <c r="AS1690" s="32">
        <f t="shared" si="850"/>
        <v>0</v>
      </c>
      <c r="AT1690" s="32">
        <f t="shared" si="851"/>
        <v>0</v>
      </c>
      <c r="AU1690" s="31">
        <f t="shared" si="852"/>
        <v>0</v>
      </c>
      <c r="AV1690" s="31">
        <f t="shared" si="853"/>
        <v>0</v>
      </c>
      <c r="AW1690" s="36">
        <f t="shared" si="854"/>
        <v>0</v>
      </c>
      <c r="AX1690">
        <v>8.9472646302715536E-2</v>
      </c>
      <c r="AY1690">
        <v>0.73381222977873495</v>
      </c>
      <c r="BB1690" s="6">
        <v>1936</v>
      </c>
      <c r="BR1690" s="33">
        <f t="shared" si="846"/>
        <v>0</v>
      </c>
      <c r="BS1690" s="32">
        <f t="shared" si="847"/>
        <v>0</v>
      </c>
      <c r="BT1690" s="32">
        <f t="shared" si="848"/>
        <v>0</v>
      </c>
      <c r="BU1690" s="31">
        <f t="shared" si="836"/>
        <v>0</v>
      </c>
      <c r="BV1690" s="31">
        <f t="shared" si="837"/>
        <v>0</v>
      </c>
      <c r="BW1690" s="36">
        <f t="shared" si="838"/>
        <v>0</v>
      </c>
    </row>
    <row r="1691" spans="1:75" ht="15" customHeight="1">
      <c r="A1691" s="56">
        <v>110.15155803046912</v>
      </c>
      <c r="B1691" s="6">
        <v>1937</v>
      </c>
      <c r="D1691">
        <v>471.98500000000001</v>
      </c>
      <c r="E1691">
        <v>168.99700000000001</v>
      </c>
      <c r="F1691">
        <v>276.41399999999999</v>
      </c>
      <c r="G1691">
        <v>298.03500000000003</v>
      </c>
      <c r="H1691">
        <v>483.13400000000001</v>
      </c>
      <c r="I1691">
        <v>462.983</v>
      </c>
      <c r="J1691">
        <v>427.73599999999999</v>
      </c>
      <c r="K1691">
        <v>325.04500000000002</v>
      </c>
      <c r="L1691">
        <v>277.80500000000001</v>
      </c>
      <c r="M1691">
        <v>299.68400000000003</v>
      </c>
      <c r="N1691">
        <v>286.99599999999998</v>
      </c>
      <c r="O1691">
        <v>289.50299999999999</v>
      </c>
      <c r="P1691">
        <v>158.80000000000001</v>
      </c>
      <c r="Q1691" s="97">
        <f t="shared" si="839"/>
        <v>4227.1170000000002</v>
      </c>
      <c r="R1691" s="33">
        <f t="shared" si="840"/>
        <v>2761.3904970506401</v>
      </c>
      <c r="S1691" s="32">
        <f t="shared" si="841"/>
        <v>433.40260803022016</v>
      </c>
      <c r="T1691" s="32">
        <f t="shared" si="842"/>
        <v>210.68888902042022</v>
      </c>
      <c r="U1691" s="31">
        <f t="shared" si="843"/>
        <v>-2761.3904970506401</v>
      </c>
      <c r="V1691" s="31">
        <f t="shared" si="844"/>
        <v>38.582391969779849</v>
      </c>
      <c r="W1691" s="36">
        <f t="shared" si="845"/>
        <v>76.307110979579761</v>
      </c>
      <c r="X1691" s="46">
        <v>0.91825504630490407</v>
      </c>
      <c r="Y1691">
        <v>0.73411785885663994</v>
      </c>
      <c r="Z1691" s="38">
        <v>1.2424171719599746</v>
      </c>
      <c r="AB1691" s="6">
        <v>1937</v>
      </c>
      <c r="AR1691" s="33">
        <f t="shared" si="849"/>
        <v>0</v>
      </c>
      <c r="AS1691" s="32">
        <f t="shared" si="850"/>
        <v>0</v>
      </c>
      <c r="AT1691" s="32">
        <f t="shared" si="851"/>
        <v>0</v>
      </c>
      <c r="AU1691" s="31">
        <f t="shared" si="852"/>
        <v>0</v>
      </c>
      <c r="AV1691" s="31">
        <f t="shared" si="853"/>
        <v>0</v>
      </c>
      <c r="AW1691" s="36">
        <f t="shared" si="854"/>
        <v>0</v>
      </c>
      <c r="AX1691">
        <v>8.9022057689643427E-2</v>
      </c>
      <c r="AY1691">
        <v>0.73411785885663994</v>
      </c>
      <c r="BB1691" s="6">
        <v>1937</v>
      </c>
      <c r="BR1691" s="33">
        <f t="shared" si="846"/>
        <v>0</v>
      </c>
      <c r="BS1691" s="32">
        <f t="shared" si="847"/>
        <v>0</v>
      </c>
      <c r="BT1691" s="32">
        <f t="shared" si="848"/>
        <v>0</v>
      </c>
      <c r="BU1691" s="31">
        <f t="shared" si="836"/>
        <v>0</v>
      </c>
      <c r="BV1691" s="31">
        <f t="shared" si="837"/>
        <v>0</v>
      </c>
      <c r="BW1691" s="36">
        <f t="shared" si="838"/>
        <v>0</v>
      </c>
    </row>
    <row r="1692" spans="1:75" ht="15" customHeight="1">
      <c r="A1692" s="56">
        <v>134.64041458803453</v>
      </c>
      <c r="B1692" s="6">
        <v>1938</v>
      </c>
      <c r="D1692">
        <v>483.541</v>
      </c>
      <c r="E1692">
        <v>168.613</v>
      </c>
      <c r="F1692">
        <v>277.61399999999998</v>
      </c>
      <c r="G1692">
        <v>296.39999999999998</v>
      </c>
      <c r="H1692">
        <v>487.47199999999998</v>
      </c>
      <c r="I1692">
        <v>466.71899999999999</v>
      </c>
      <c r="J1692">
        <v>425.952</v>
      </c>
      <c r="K1692">
        <v>329.755</v>
      </c>
      <c r="L1692">
        <v>285.2</v>
      </c>
      <c r="M1692">
        <v>298.89299999999997</v>
      </c>
      <c r="N1692">
        <v>293.33100000000002</v>
      </c>
      <c r="O1692">
        <v>295.64100000000002</v>
      </c>
      <c r="P1692">
        <v>162.17699999999999</v>
      </c>
      <c r="Q1692" s="97">
        <f t="shared" si="839"/>
        <v>4271.3079999999991</v>
      </c>
      <c r="R1692" s="33">
        <f t="shared" si="840"/>
        <v>2783.928216191257</v>
      </c>
      <c r="S1692" s="32">
        <f t="shared" si="841"/>
        <v>444.30329659920517</v>
      </c>
      <c r="T1692" s="32">
        <f t="shared" si="842"/>
        <v>216.85491959205174</v>
      </c>
      <c r="U1692" s="31">
        <f t="shared" si="843"/>
        <v>-2783.928216191257</v>
      </c>
      <c r="V1692" s="31">
        <f t="shared" si="844"/>
        <v>39.237703400794828</v>
      </c>
      <c r="W1692" s="36">
        <f t="shared" si="845"/>
        <v>76.476080407948274</v>
      </c>
      <c r="X1692" s="46">
        <v>0.91885340974023955</v>
      </c>
      <c r="Y1692">
        <v>0.73928401564120982</v>
      </c>
      <c r="Z1692" s="38">
        <v>1.435213253748026</v>
      </c>
      <c r="AB1692" s="6">
        <v>1938</v>
      </c>
      <c r="AR1692" s="33">
        <f t="shared" si="849"/>
        <v>0</v>
      </c>
      <c r="AS1692" s="32">
        <f t="shared" si="850"/>
        <v>0</v>
      </c>
      <c r="AT1692" s="32">
        <f t="shared" si="851"/>
        <v>0</v>
      </c>
      <c r="AU1692" s="31">
        <f t="shared" si="852"/>
        <v>0</v>
      </c>
      <c r="AV1692" s="31">
        <f t="shared" si="853"/>
        <v>0</v>
      </c>
      <c r="AW1692" s="36">
        <f t="shared" si="854"/>
        <v>0</v>
      </c>
      <c r="AX1692">
        <v>8.8312879301582478E-2</v>
      </c>
      <c r="AY1692">
        <v>0.73928401564120982</v>
      </c>
      <c r="BB1692" s="6">
        <v>1938</v>
      </c>
      <c r="BR1692" s="33">
        <f t="shared" si="846"/>
        <v>0</v>
      </c>
      <c r="BS1692" s="32">
        <f t="shared" si="847"/>
        <v>0</v>
      </c>
      <c r="BT1692" s="32">
        <f t="shared" si="848"/>
        <v>0</v>
      </c>
      <c r="BU1692" s="31">
        <f t="shared" si="836"/>
        <v>0</v>
      </c>
      <c r="BV1692" s="31">
        <f t="shared" si="837"/>
        <v>0</v>
      </c>
      <c r="BW1692" s="36">
        <f t="shared" si="838"/>
        <v>0</v>
      </c>
    </row>
    <row r="1693" spans="1:75" ht="15" customHeight="1">
      <c r="A1693" s="56">
        <v>138.96574553243491</v>
      </c>
      <c r="B1693" s="6">
        <v>1939</v>
      </c>
      <c r="D1693">
        <v>493.89299999999997</v>
      </c>
      <c r="E1693">
        <v>167.934</v>
      </c>
      <c r="F1693">
        <v>278.78899999999999</v>
      </c>
      <c r="G1693">
        <v>294.55700000000002</v>
      </c>
      <c r="H1693">
        <v>488.09100000000001</v>
      </c>
      <c r="I1693">
        <v>456.529</v>
      </c>
      <c r="J1693">
        <v>422.23200000000003</v>
      </c>
      <c r="K1693">
        <v>334.089</v>
      </c>
      <c r="L1693">
        <v>291.541</v>
      </c>
      <c r="M1693">
        <v>300.40499999999997</v>
      </c>
      <c r="N1693">
        <v>296.22000000000003</v>
      </c>
      <c r="O1693">
        <v>296.77600000000001</v>
      </c>
      <c r="P1693">
        <v>175.46799999999999</v>
      </c>
      <c r="Q1693" s="97">
        <f t="shared" si="839"/>
        <v>4296.5240000000003</v>
      </c>
      <c r="R1693" s="33">
        <f t="shared" si="840"/>
        <v>2782.2685836363053</v>
      </c>
      <c r="S1693" s="32">
        <f t="shared" si="841"/>
        <v>454.5034461003267</v>
      </c>
      <c r="T1693" s="32">
        <f t="shared" si="842"/>
        <v>219.63313753597862</v>
      </c>
      <c r="U1693" s="31">
        <f t="shared" si="843"/>
        <v>-2782.2685836363053</v>
      </c>
      <c r="V1693" s="31">
        <f t="shared" si="844"/>
        <v>39.389553899673274</v>
      </c>
      <c r="W1693" s="36">
        <f t="shared" si="845"/>
        <v>76.586862464021408</v>
      </c>
      <c r="X1693" s="46">
        <v>0.92024678645035807</v>
      </c>
      <c r="Y1693">
        <v>0.74145276327046994</v>
      </c>
      <c r="Z1693" s="38">
        <v>1.7944677700994704</v>
      </c>
      <c r="AB1693" s="6">
        <v>1939</v>
      </c>
      <c r="AR1693" s="33">
        <f t="shared" si="849"/>
        <v>0</v>
      </c>
      <c r="AS1693" s="32">
        <f t="shared" si="850"/>
        <v>0</v>
      </c>
      <c r="AT1693" s="32">
        <f t="shared" si="851"/>
        <v>0</v>
      </c>
      <c r="AU1693" s="31">
        <f t="shared" si="852"/>
        <v>0</v>
      </c>
      <c r="AV1693" s="31">
        <f t="shared" si="853"/>
        <v>0</v>
      </c>
      <c r="AW1693" s="36">
        <f t="shared" si="854"/>
        <v>0</v>
      </c>
      <c r="AX1693">
        <v>8.6665028052590562E-2</v>
      </c>
      <c r="AY1693">
        <v>0.74145276327046994</v>
      </c>
      <c r="BB1693" s="6">
        <v>1939</v>
      </c>
      <c r="BR1693" s="33">
        <f t="shared" si="846"/>
        <v>0</v>
      </c>
      <c r="BS1693" s="32">
        <f t="shared" si="847"/>
        <v>0</v>
      </c>
      <c r="BT1693" s="32">
        <f t="shared" si="848"/>
        <v>0</v>
      </c>
      <c r="BU1693" s="31">
        <f t="shared" si="836"/>
        <v>0</v>
      </c>
      <c r="BV1693" s="31">
        <f t="shared" si="837"/>
        <v>0</v>
      </c>
      <c r="BW1693" s="36">
        <f t="shared" si="838"/>
        <v>0</v>
      </c>
    </row>
    <row r="1694" spans="1:75" ht="15" customHeight="1">
      <c r="A1694" s="56">
        <v>163.54611120730075</v>
      </c>
      <c r="B1694" s="6">
        <v>1940</v>
      </c>
      <c r="D1694">
        <v>514.36099999999999</v>
      </c>
      <c r="E1694">
        <v>165.52799999999999</v>
      </c>
      <c r="F1694">
        <v>279.738</v>
      </c>
      <c r="G1694">
        <v>297.60300000000001</v>
      </c>
      <c r="H1694">
        <v>495.81299999999999</v>
      </c>
      <c r="I1694">
        <v>455.77600000000001</v>
      </c>
      <c r="J1694">
        <v>426.48899999999998</v>
      </c>
      <c r="K1694">
        <v>341.17700000000002</v>
      </c>
      <c r="L1694">
        <v>302.55399999999997</v>
      </c>
      <c r="M1694">
        <v>308.625</v>
      </c>
      <c r="N1694">
        <v>309.733</v>
      </c>
      <c r="O1694">
        <v>315.322</v>
      </c>
      <c r="P1694">
        <v>197.23099999999999</v>
      </c>
      <c r="Q1694" s="97">
        <f t="shared" si="839"/>
        <v>4409.95</v>
      </c>
      <c r="R1694" s="33">
        <f t="shared" si="840"/>
        <v>2764.014543249029</v>
      </c>
      <c r="S1694" s="32">
        <f t="shared" si="841"/>
        <v>412.39518173495577</v>
      </c>
      <c r="T1694" s="32">
        <f t="shared" si="842"/>
        <v>230.67236151407337</v>
      </c>
      <c r="U1694" s="31">
        <f t="shared" si="843"/>
        <v>-2764.014543249029</v>
      </c>
      <c r="V1694" s="31">
        <f t="shared" si="844"/>
        <v>101.96581826504422</v>
      </c>
      <c r="W1694" s="36">
        <f t="shared" si="845"/>
        <v>79.060638485926631</v>
      </c>
      <c r="X1694">
        <v>0.80176215096975811</v>
      </c>
      <c r="Y1694">
        <v>0.744745834360799</v>
      </c>
      <c r="Z1694" s="38">
        <v>2.1471327688362272</v>
      </c>
      <c r="AB1694" s="6">
        <v>1940</v>
      </c>
      <c r="AF1694" s="29"/>
      <c r="AR1694" s="33">
        <f t="shared" si="849"/>
        <v>0</v>
      </c>
      <c r="AS1694" s="32">
        <f t="shared" si="850"/>
        <v>0</v>
      </c>
      <c r="AT1694" s="32">
        <f t="shared" si="851"/>
        <v>0</v>
      </c>
      <c r="AU1694" s="31">
        <f t="shared" si="852"/>
        <v>0</v>
      </c>
      <c r="AV1694" s="31">
        <f t="shared" si="853"/>
        <v>0</v>
      </c>
      <c r="AW1694" s="36">
        <f t="shared" si="854"/>
        <v>0</v>
      </c>
      <c r="AX1694">
        <v>8.0176215096975811E-2</v>
      </c>
      <c r="AY1694">
        <v>0.744745834360799</v>
      </c>
      <c r="BB1694" s="6">
        <v>1940</v>
      </c>
      <c r="BR1694" s="33">
        <f t="shared" si="846"/>
        <v>0</v>
      </c>
      <c r="BS1694" s="30"/>
      <c r="BT1694" s="30"/>
      <c r="BU1694" s="30"/>
      <c r="BV1694" s="30"/>
      <c r="BW1694" s="30"/>
    </row>
    <row r="1695" spans="1:75" ht="15" customHeight="1">
      <c r="A1695" s="57">
        <v>187.0598872816316</v>
      </c>
      <c r="B1695" s="28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97">
        <f t="shared" si="839"/>
        <v>0</v>
      </c>
      <c r="R1695" s="30"/>
      <c r="S1695" s="30"/>
      <c r="T1695" s="30"/>
      <c r="U1695" s="30"/>
      <c r="V1695" s="30"/>
      <c r="W1695" s="30"/>
      <c r="X1695">
        <v>8.0196009623455897E-2</v>
      </c>
      <c r="AB1695" s="28"/>
      <c r="AC1695" s="29"/>
      <c r="AD1695" s="29"/>
      <c r="AE1695" s="29"/>
      <c r="AF1695" s="3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84"/>
      <c r="AR1695" s="30"/>
      <c r="AS1695" s="30"/>
      <c r="AT1695" s="30"/>
      <c r="AU1695" s="30"/>
      <c r="AV1695" s="30"/>
      <c r="AW1695" s="30"/>
      <c r="BB1695" s="28"/>
      <c r="BC1695" s="39">
        <v>18798.982749999999</v>
      </c>
      <c r="BD1695" s="29"/>
      <c r="BE1695" s="29"/>
      <c r="BF1695" s="29"/>
      <c r="BG1695" s="29"/>
      <c r="BH1695" s="29"/>
      <c r="BI1695" s="29"/>
      <c r="BJ1695" s="29"/>
      <c r="BK1695" s="29"/>
      <c r="BL1695" s="29"/>
      <c r="BM1695" s="29"/>
      <c r="BN1695" s="29"/>
      <c r="BO1695" s="29"/>
      <c r="BP1695" s="29"/>
      <c r="BQ1695" s="35"/>
      <c r="BR1695" s="30"/>
      <c r="BS1695" s="10"/>
      <c r="BT1695" s="10"/>
      <c r="BU1695" s="10"/>
      <c r="BV1695" s="10"/>
      <c r="BW1695" s="10"/>
    </row>
    <row r="1696" spans="1:75" ht="15" customHeight="1">
      <c r="B1696" s="6">
        <v>1955</v>
      </c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83"/>
      <c r="R1696" s="10"/>
      <c r="S1696" s="10"/>
      <c r="T1696" s="10"/>
      <c r="U1696" s="10"/>
      <c r="V1696" s="10"/>
      <c r="W1696" s="10"/>
      <c r="X1696">
        <v>7.5696824393495427E-2</v>
      </c>
      <c r="AB1696" s="6">
        <v>1955</v>
      </c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83"/>
      <c r="AR1696" s="10"/>
      <c r="AS1696" s="10"/>
      <c r="AT1696" s="10"/>
      <c r="AU1696" s="10"/>
      <c r="AV1696" s="10"/>
      <c r="AW1696" s="10"/>
      <c r="BB1696" s="6">
        <v>1955</v>
      </c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10"/>
      <c r="BS1696" s="10"/>
      <c r="BT1696" s="10"/>
      <c r="BU1696" s="10"/>
      <c r="BV1696" s="10"/>
      <c r="BW1696" s="10"/>
    </row>
    <row r="1697" spans="1:75" ht="15" customHeight="1">
      <c r="B1697" s="6">
        <v>1956</v>
      </c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83"/>
      <c r="R1697" s="10"/>
      <c r="S1697" s="10"/>
      <c r="T1697" s="10"/>
      <c r="U1697" s="10"/>
      <c r="V1697" s="10"/>
      <c r="W1697" s="10"/>
      <c r="AB1697" s="6">
        <v>1956</v>
      </c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83"/>
      <c r="AR1697" s="10"/>
      <c r="AS1697" s="10"/>
      <c r="AT1697" s="10"/>
      <c r="AU1697" s="10"/>
      <c r="AV1697" s="10"/>
      <c r="AW1697" s="10"/>
      <c r="BB1697" s="6">
        <v>1956</v>
      </c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10"/>
      <c r="BS1697" s="10"/>
      <c r="BT1697" s="10"/>
      <c r="BU1697" s="10"/>
      <c r="BV1697" s="10"/>
      <c r="BW1697" s="10"/>
    </row>
    <row r="1698" spans="1:75" ht="15" customHeight="1">
      <c r="B1698" s="6">
        <v>1957</v>
      </c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83"/>
      <c r="R1698" s="10"/>
      <c r="S1698" s="10"/>
      <c r="T1698" s="10"/>
      <c r="U1698" s="10"/>
      <c r="V1698" s="10"/>
      <c r="W1698" s="10"/>
      <c r="AB1698" s="6">
        <v>1957</v>
      </c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83"/>
      <c r="AR1698" s="10"/>
      <c r="AS1698" s="10"/>
      <c r="AT1698" s="10"/>
      <c r="AU1698" s="10"/>
      <c r="AV1698" s="10"/>
      <c r="AW1698" s="10"/>
      <c r="BB1698" s="6">
        <v>1957</v>
      </c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10"/>
      <c r="BS1698" s="10"/>
      <c r="BT1698" s="10"/>
      <c r="BU1698" s="10"/>
      <c r="BV1698" s="10"/>
      <c r="BW1698" s="10"/>
    </row>
    <row r="1699" spans="1:75" ht="15" customHeight="1">
      <c r="B1699" s="6">
        <v>1958</v>
      </c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83"/>
      <c r="R1699" s="10"/>
      <c r="S1699" s="10"/>
      <c r="T1699" s="10"/>
      <c r="U1699" s="10"/>
      <c r="V1699" s="10"/>
      <c r="W1699" s="10"/>
      <c r="AB1699" s="6">
        <v>1958</v>
      </c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83"/>
      <c r="AR1699" s="10"/>
      <c r="AS1699" s="10"/>
      <c r="AT1699" s="10"/>
      <c r="AU1699" s="10"/>
      <c r="AV1699" s="10"/>
      <c r="AW1699" s="10"/>
      <c r="BB1699" s="6">
        <v>1958</v>
      </c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10"/>
      <c r="BS1699" s="10"/>
      <c r="BT1699" s="10"/>
      <c r="BU1699" s="10"/>
      <c r="BV1699" s="10"/>
      <c r="BW1699" s="10"/>
    </row>
    <row r="1700" spans="1:75" ht="15" customHeight="1">
      <c r="B1700" s="6">
        <v>1958</v>
      </c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83"/>
      <c r="R1700" s="10"/>
      <c r="S1700" s="10"/>
      <c r="T1700" s="10"/>
      <c r="U1700" s="10"/>
      <c r="V1700" s="10"/>
      <c r="W1700" s="10"/>
      <c r="AB1700" s="6">
        <v>1958</v>
      </c>
      <c r="AC1700" s="3"/>
      <c r="AD1700" s="3"/>
      <c r="AE1700" s="3"/>
      <c r="AF1700" s="4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83"/>
      <c r="AR1700" s="10"/>
      <c r="AS1700" s="10"/>
      <c r="AT1700" s="10"/>
      <c r="AU1700" s="10"/>
      <c r="AV1700" s="10"/>
      <c r="AW1700" s="10"/>
      <c r="BB1700" s="6">
        <v>1958</v>
      </c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10"/>
      <c r="BS1700" s="11"/>
      <c r="BT1700" s="11"/>
      <c r="BU1700" s="11"/>
      <c r="BV1700" s="11"/>
      <c r="BW1700" s="11"/>
    </row>
    <row r="1701" spans="1:75">
      <c r="B1701" s="7">
        <v>1960</v>
      </c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85"/>
      <c r="R1701" s="11"/>
      <c r="S1701" s="11"/>
      <c r="T1701" s="11"/>
      <c r="U1701" s="11"/>
      <c r="V1701" s="11"/>
      <c r="W1701" s="11"/>
      <c r="AB1701" s="7">
        <v>1960</v>
      </c>
      <c r="AC1701" s="4"/>
      <c r="AD1701" s="4"/>
      <c r="AE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85"/>
      <c r="AR1701" s="11"/>
      <c r="AS1701" s="11"/>
      <c r="AT1701" s="11"/>
      <c r="AU1701" s="11"/>
      <c r="AV1701" s="11"/>
      <c r="AW1701" s="11"/>
      <c r="BB1701" s="7">
        <v>1960</v>
      </c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  <c r="BN1701" s="4"/>
      <c r="BO1701" s="4"/>
      <c r="BP1701" s="4"/>
      <c r="BQ1701" s="3"/>
      <c r="BR1701" s="11"/>
    </row>
    <row r="1711" spans="1:75">
      <c r="A1711" t="s">
        <v>103</v>
      </c>
    </row>
    <row r="1712" spans="1:75" ht="15" customHeight="1">
      <c r="A1712" t="s">
        <v>93</v>
      </c>
      <c r="B1712" t="s">
        <v>59</v>
      </c>
      <c r="C1712" s="27"/>
      <c r="D1712" s="12"/>
      <c r="E1712" s="12" t="s">
        <v>104</v>
      </c>
      <c r="G1712" t="s">
        <v>47</v>
      </c>
      <c r="AB1712" t="s">
        <v>60</v>
      </c>
      <c r="AC1712" s="27">
        <f>C1712</f>
        <v>0</v>
      </c>
      <c r="AD1712" s="12"/>
      <c r="AE1712" s="12" t="s">
        <v>48</v>
      </c>
      <c r="AF1712" s="14"/>
      <c r="AG1712" t="s">
        <v>47</v>
      </c>
      <c r="BB1712" t="s">
        <v>60</v>
      </c>
      <c r="BC1712" s="27">
        <f>C1712</f>
        <v>0</v>
      </c>
      <c r="BD1712" s="12"/>
      <c r="BE1712" s="12" t="s">
        <v>71</v>
      </c>
      <c r="BG1712" t="s">
        <v>47</v>
      </c>
      <c r="BS1712" s="14"/>
      <c r="BT1712" s="15"/>
      <c r="BU1712" s="14" t="s">
        <v>56</v>
      </c>
      <c r="BV1712" s="14"/>
      <c r="BW1712" s="15"/>
    </row>
    <row r="1713" spans="1:75" ht="15" customHeight="1">
      <c r="B1713" s="13"/>
      <c r="C1713" s="14" t="s">
        <v>49</v>
      </c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82"/>
      <c r="R1713" s="13" t="s">
        <v>55</v>
      </c>
      <c r="S1713" s="14"/>
      <c r="T1713" s="15"/>
      <c r="U1713" s="14" t="s">
        <v>56</v>
      </c>
      <c r="V1713" s="14"/>
      <c r="W1713" s="15"/>
      <c r="AB1713" s="13"/>
      <c r="AC1713" s="14" t="s">
        <v>49</v>
      </c>
      <c r="AD1713" s="14"/>
      <c r="AE1713" s="14"/>
      <c r="AF1713" s="1" t="s">
        <v>2</v>
      </c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82"/>
      <c r="AR1713" s="13" t="s">
        <v>55</v>
      </c>
      <c r="AS1713" s="14"/>
      <c r="AT1713" s="15"/>
      <c r="AU1713" s="14" t="s">
        <v>56</v>
      </c>
      <c r="AV1713" s="14"/>
      <c r="AW1713" s="15"/>
      <c r="BB1713" s="13"/>
      <c r="BC1713" s="14" t="s">
        <v>49</v>
      </c>
      <c r="BD1713" s="14"/>
      <c r="BE1713" s="14"/>
      <c r="BF1713" s="14"/>
      <c r="BG1713" s="14"/>
      <c r="BH1713" s="14"/>
      <c r="BI1713" s="14"/>
      <c r="BJ1713" s="14"/>
      <c r="BK1713" s="14"/>
      <c r="BL1713" s="14"/>
      <c r="BM1713" s="14"/>
      <c r="BN1713" s="14"/>
      <c r="BO1713" s="14"/>
      <c r="BP1713" s="14"/>
      <c r="BQ1713" s="20"/>
      <c r="BR1713" s="13" t="s">
        <v>55</v>
      </c>
      <c r="BS1713" s="8" t="s">
        <v>50</v>
      </c>
      <c r="BT1713" s="8" t="s">
        <v>51</v>
      </c>
      <c r="BU1713" s="8" t="s">
        <v>52</v>
      </c>
      <c r="BV1713" s="8" t="s">
        <v>53</v>
      </c>
      <c r="BW1713" s="8" t="s">
        <v>54</v>
      </c>
    </row>
    <row r="1714" spans="1:75" ht="15" customHeight="1">
      <c r="A1714" s="56">
        <v>3.6133462399419205</v>
      </c>
      <c r="B1714" s="1"/>
      <c r="C1714" s="8" t="s">
        <v>14</v>
      </c>
      <c r="D1714" s="1" t="s">
        <v>0</v>
      </c>
      <c r="E1714" s="1" t="s">
        <v>1</v>
      </c>
      <c r="F1714" s="1" t="s">
        <v>2</v>
      </c>
      <c r="G1714" s="1" t="s">
        <v>3</v>
      </c>
      <c r="H1714" s="1" t="s">
        <v>4</v>
      </c>
      <c r="I1714" s="1" t="s">
        <v>5</v>
      </c>
      <c r="J1714" s="1" t="s">
        <v>6</v>
      </c>
      <c r="K1714" s="1" t="s">
        <v>7</v>
      </c>
      <c r="L1714" s="1" t="s">
        <v>8</v>
      </c>
      <c r="M1714" s="1" t="s">
        <v>9</v>
      </c>
      <c r="N1714" s="1" t="s">
        <v>10</v>
      </c>
      <c r="O1714" s="1" t="s">
        <v>11</v>
      </c>
      <c r="P1714" s="1" t="s">
        <v>12</v>
      </c>
      <c r="Q1714" s="28"/>
      <c r="R1714" s="8" t="s">
        <v>13</v>
      </c>
      <c r="S1714" s="8" t="s">
        <v>50</v>
      </c>
      <c r="T1714" s="8" t="s">
        <v>51</v>
      </c>
      <c r="U1714" s="8" t="s">
        <v>52</v>
      </c>
      <c r="V1714" s="8" t="s">
        <v>53</v>
      </c>
      <c r="W1714" s="8" t="s">
        <v>54</v>
      </c>
      <c r="AB1714" s="1"/>
      <c r="AC1714" s="8" t="s">
        <v>14</v>
      </c>
      <c r="AD1714" s="1" t="s">
        <v>0</v>
      </c>
      <c r="AE1714" s="1" t="s">
        <v>1</v>
      </c>
      <c r="AG1714" s="1" t="s">
        <v>3</v>
      </c>
      <c r="AH1714" s="1" t="s">
        <v>4</v>
      </c>
      <c r="AI1714" s="1" t="s">
        <v>5</v>
      </c>
      <c r="AJ1714" s="1" t="s">
        <v>6</v>
      </c>
      <c r="AK1714" s="1" t="s">
        <v>7</v>
      </c>
      <c r="AL1714" s="1" t="s">
        <v>8</v>
      </c>
      <c r="AM1714" s="1" t="s">
        <v>9</v>
      </c>
      <c r="AN1714" s="1" t="s">
        <v>10</v>
      </c>
      <c r="AO1714" s="1" t="s">
        <v>11</v>
      </c>
      <c r="AP1714" s="1" t="s">
        <v>12</v>
      </c>
      <c r="AQ1714" s="28"/>
      <c r="AR1714" s="8" t="s">
        <v>13</v>
      </c>
      <c r="AS1714" s="8" t="s">
        <v>50</v>
      </c>
      <c r="AT1714" s="8" t="s">
        <v>51</v>
      </c>
      <c r="AU1714" s="8" t="s">
        <v>52</v>
      </c>
      <c r="AV1714" s="8" t="s">
        <v>53</v>
      </c>
      <c r="AW1714" s="8" t="s">
        <v>54</v>
      </c>
      <c r="BB1714" s="1"/>
      <c r="BC1714" s="8" t="s">
        <v>14</v>
      </c>
      <c r="BD1714" s="1" t="s">
        <v>0</v>
      </c>
      <c r="BE1714" s="1" t="s">
        <v>1</v>
      </c>
      <c r="BF1714" s="1" t="s">
        <v>2</v>
      </c>
      <c r="BG1714" s="1" t="s">
        <v>3</v>
      </c>
      <c r="BH1714" s="1" t="s">
        <v>4</v>
      </c>
      <c r="BI1714" s="1" t="s">
        <v>5</v>
      </c>
      <c r="BJ1714" s="1" t="s">
        <v>6</v>
      </c>
      <c r="BK1714" s="1" t="s">
        <v>7</v>
      </c>
      <c r="BL1714" s="1" t="s">
        <v>8</v>
      </c>
      <c r="BM1714" s="1" t="s">
        <v>9</v>
      </c>
      <c r="BN1714" s="1" t="s">
        <v>10</v>
      </c>
      <c r="BO1714" s="1" t="s">
        <v>11</v>
      </c>
      <c r="BP1714" s="1" t="s">
        <v>12</v>
      </c>
      <c r="BQ1714" s="118"/>
      <c r="BR1714" s="8" t="s">
        <v>13</v>
      </c>
      <c r="BS1714" s="32" t="e">
        <f>BE1714*$X1714</f>
        <v>#VALUE!</v>
      </c>
      <c r="BT1714" s="32" t="e">
        <f>BO1714*$Y1714</f>
        <v>#VALUE!</v>
      </c>
      <c r="BU1714" s="31" t="e">
        <f t="shared" ref="BU1714:BU1743" si="855">BD1714-BR1715</f>
        <v>#VALUE!</v>
      </c>
      <c r="BV1714" s="31" t="e">
        <f t="shared" ref="BV1714:BV1743" si="856">BE1714-BS1714</f>
        <v>#VALUE!</v>
      </c>
      <c r="BW1714" s="36" t="e">
        <f t="shared" ref="BW1714:BW1743" si="857">BO1714-BT1714</f>
        <v>#VALUE!</v>
      </c>
    </row>
    <row r="1715" spans="1:75" ht="15" customHeight="1">
      <c r="A1715" s="56">
        <v>7.9148768830540268</v>
      </c>
      <c r="B1715" s="5">
        <v>1911</v>
      </c>
      <c r="C1715" s="61">
        <v>4240</v>
      </c>
      <c r="D1715" s="62">
        <v>390.24215002725907</v>
      </c>
      <c r="E1715" s="62">
        <v>162.37691574240665</v>
      </c>
      <c r="F1715" s="62">
        <v>245.02695788832187</v>
      </c>
      <c r="G1715" s="62">
        <v>233.72702272887852</v>
      </c>
      <c r="H1715" s="62">
        <v>431.8141067877084</v>
      </c>
      <c r="I1715" s="62">
        <v>407.56153109420751</v>
      </c>
      <c r="J1715" s="62">
        <v>267.71351432784388</v>
      </c>
      <c r="K1715" s="62">
        <v>483.53876176835286</v>
      </c>
      <c r="L1715" s="62">
        <v>356.49039185437687</v>
      </c>
      <c r="M1715" s="62">
        <v>390.61344144338977</v>
      </c>
      <c r="N1715" s="62">
        <v>262.46318225942719</v>
      </c>
      <c r="O1715" s="62">
        <v>418.92863975933886</v>
      </c>
      <c r="P1715" s="62">
        <v>189.50338431848854</v>
      </c>
      <c r="Q1715" s="99">
        <f>SUM(D1715:P1715)</f>
        <v>4240</v>
      </c>
      <c r="R1715" s="33">
        <f t="shared" ref="R1715:R1744" si="858">SUM(E1715:J1715)+S1715+T1715</f>
        <v>2293.1294497450535</v>
      </c>
      <c r="S1715" s="32">
        <f t="shared" ref="S1715:S1744" si="859">D1715*$X1715</f>
        <v>352.44423606113332</v>
      </c>
      <c r="T1715" s="32">
        <f t="shared" ref="T1715:T1744" si="860">N1715*$Y1715</f>
        <v>192.4651651145534</v>
      </c>
      <c r="U1715" s="31">
        <f t="shared" ref="U1715:U1744" si="861">C1715-R1715</f>
        <v>1946.8705502549465</v>
      </c>
      <c r="V1715" s="31">
        <f t="shared" ref="V1715:V1744" si="862">D1715-S1715</f>
        <v>37.797913966125748</v>
      </c>
      <c r="W1715" s="36">
        <f t="shared" ref="W1715:W1744" si="863">N1715-T1715</f>
        <v>69.998017144873785</v>
      </c>
      <c r="X1715" s="34">
        <v>0.90314241051745558</v>
      </c>
      <c r="Y1715" s="34">
        <v>0.7333034807309261</v>
      </c>
      <c r="Z1715" s="38">
        <v>0.55587714915230824</v>
      </c>
      <c r="AB1715" s="5">
        <v>1911</v>
      </c>
      <c r="AR1715" s="33">
        <f>SUM(AE1715:AJ1715)+AS1715+AT1715</f>
        <v>0</v>
      </c>
      <c r="AS1715" s="32">
        <f>AD1715*$X1715</f>
        <v>0</v>
      </c>
      <c r="AT1715" s="32">
        <f>AN1715*$Y1715</f>
        <v>0</v>
      </c>
      <c r="AU1715" s="31">
        <f>AC1715-AR1715</f>
        <v>0</v>
      </c>
      <c r="AV1715" s="31">
        <f>AD1715-AS1715</f>
        <v>0</v>
      </c>
      <c r="AW1715" s="36">
        <f>AN1715-AT1715</f>
        <v>0</v>
      </c>
      <c r="AX1715" s="34">
        <v>0.90314241051745558</v>
      </c>
      <c r="AY1715" s="34">
        <v>0.7333034807309261</v>
      </c>
      <c r="BB1715" s="5">
        <v>1911</v>
      </c>
      <c r="BR1715" s="33" t="e">
        <f t="shared" ref="BR1715:BR1744" si="864">SUM(BF1714:BK1714)+BS1714+BT1714</f>
        <v>#VALUE!</v>
      </c>
      <c r="BS1715" s="32">
        <f t="shared" ref="BS1715:BS1743" si="865">BE1715*$X1715</f>
        <v>0</v>
      </c>
      <c r="BT1715" s="32">
        <f t="shared" ref="BT1715:BT1743" si="866">BO1715*$Y1715</f>
        <v>0</v>
      </c>
      <c r="BU1715" s="31">
        <f t="shared" si="855"/>
        <v>0</v>
      </c>
      <c r="BV1715" s="31">
        <f t="shared" si="856"/>
        <v>0</v>
      </c>
      <c r="BW1715" s="36">
        <f t="shared" si="857"/>
        <v>0</v>
      </c>
    </row>
    <row r="1716" spans="1:75" ht="15" customHeight="1">
      <c r="A1716" s="56">
        <v>12.592211668380827</v>
      </c>
      <c r="B1716" s="6">
        <v>1912</v>
      </c>
      <c r="C1716" s="61">
        <v>4253</v>
      </c>
      <c r="D1716" s="62">
        <v>391.38395661478705</v>
      </c>
      <c r="E1716" s="62">
        <v>162.86908958516261</v>
      </c>
      <c r="F1716" s="62">
        <v>245.72988218400582</v>
      </c>
      <c r="G1716" s="62">
        <v>234.38746963291783</v>
      </c>
      <c r="H1716" s="62">
        <v>433.1098191701393</v>
      </c>
      <c r="I1716" s="62">
        <v>408.77341233316588</v>
      </c>
      <c r="J1716" s="62">
        <v>268.49415673242362</v>
      </c>
      <c r="K1716" s="62">
        <v>485.07314821444226</v>
      </c>
      <c r="L1716" s="62">
        <v>357.62812556603683</v>
      </c>
      <c r="M1716" s="62">
        <v>391.85309280904073</v>
      </c>
      <c r="N1716" s="62">
        <v>263.28636477669824</v>
      </c>
      <c r="O1716" s="62">
        <v>420.28671513286935</v>
      </c>
      <c r="P1716" s="62">
        <v>190.12476724831041</v>
      </c>
      <c r="Q1716" s="99">
        <f t="shared" ref="Q1716:Q1744" si="867">SUM(D1716:P1716)</f>
        <v>4253</v>
      </c>
      <c r="R1716" s="33">
        <f t="shared" si="858"/>
        <v>2299.9080873724984</v>
      </c>
      <c r="S1716" s="32">
        <f t="shared" si="859"/>
        <v>353.47545001493802</v>
      </c>
      <c r="T1716" s="32">
        <f t="shared" si="860"/>
        <v>193.06880771974511</v>
      </c>
      <c r="U1716" s="31">
        <f t="shared" si="861"/>
        <v>1953.0919126275016</v>
      </c>
      <c r="V1716" s="31">
        <f t="shared" si="862"/>
        <v>37.908506599849034</v>
      </c>
      <c r="W1716" s="36">
        <f t="shared" si="863"/>
        <v>70.217557056953126</v>
      </c>
      <c r="X1716" s="34">
        <v>0.90314241051745558</v>
      </c>
      <c r="Y1716" s="34">
        <v>0.7333034807309261</v>
      </c>
      <c r="Z1716" s="38">
        <v>0.63442790535518445</v>
      </c>
      <c r="AB1716" s="6">
        <v>1912</v>
      </c>
      <c r="AR1716" s="33">
        <f t="shared" ref="AR1716:AR1744" si="868">SUM(AE1716:AJ1716)+AS1716+AT1716</f>
        <v>0</v>
      </c>
      <c r="AS1716" s="32">
        <f t="shared" ref="AS1716:AS1744" si="869">AD1716*$X1716</f>
        <v>0</v>
      </c>
      <c r="AT1716" s="32">
        <f t="shared" ref="AT1716:AT1744" si="870">AN1716*$Y1716</f>
        <v>0</v>
      </c>
      <c r="AU1716" s="31">
        <f t="shared" ref="AU1716:AU1744" si="871">AC1716-AR1716</f>
        <v>0</v>
      </c>
      <c r="AV1716" s="31">
        <f t="shared" ref="AV1716:AV1744" si="872">AD1716-AS1716</f>
        <v>0</v>
      </c>
      <c r="AW1716" s="36">
        <f t="shared" ref="AW1716:AW1744" si="873">AN1716-AT1716</f>
        <v>0</v>
      </c>
      <c r="AX1716" s="34">
        <v>0.90525584068325349</v>
      </c>
      <c r="AY1716" s="34">
        <v>0.7333034807309261</v>
      </c>
      <c r="BB1716" s="6">
        <v>1912</v>
      </c>
      <c r="BR1716" s="33">
        <f t="shared" si="864"/>
        <v>0</v>
      </c>
      <c r="BS1716" s="32">
        <f t="shared" si="865"/>
        <v>0</v>
      </c>
      <c r="BT1716" s="32">
        <f t="shared" si="866"/>
        <v>0</v>
      </c>
      <c r="BU1716" s="31">
        <f t="shared" si="855"/>
        <v>0</v>
      </c>
      <c r="BV1716" s="31">
        <f t="shared" si="856"/>
        <v>0</v>
      </c>
      <c r="BW1716" s="36">
        <f t="shared" si="857"/>
        <v>0</v>
      </c>
    </row>
    <row r="1717" spans="1:75" ht="15" customHeight="1">
      <c r="A1717" s="56">
        <v>19.430395063222218</v>
      </c>
      <c r="B1717" s="6">
        <v>1913</v>
      </c>
      <c r="C1717" s="61">
        <v>4266</v>
      </c>
      <c r="D1717" s="62">
        <v>405.918053504309</v>
      </c>
      <c r="E1717" s="62">
        <v>156.86326184488365</v>
      </c>
      <c r="F1717" s="62">
        <v>239.65888177283969</v>
      </c>
      <c r="G1717" s="62">
        <v>230.46126954644444</v>
      </c>
      <c r="H1717" s="62">
        <v>422.78752683243727</v>
      </c>
      <c r="I1717" s="62">
        <v>402.96765037629427</v>
      </c>
      <c r="J1717" s="62">
        <v>283.56240601059415</v>
      </c>
      <c r="K1717" s="62">
        <v>509.4577389655206</v>
      </c>
      <c r="L1717" s="62">
        <v>365.20374120636546</v>
      </c>
      <c r="M1717" s="62">
        <v>350.83182074762129</v>
      </c>
      <c r="N1717" s="62">
        <v>262.92599648667419</v>
      </c>
      <c r="O1717" s="62">
        <v>424.51440704128765</v>
      </c>
      <c r="P1717" s="62">
        <v>210.84724566472789</v>
      </c>
      <c r="Q1717" s="99">
        <f t="shared" si="867"/>
        <v>4266</v>
      </c>
      <c r="R1717" s="33">
        <f t="shared" si="858"/>
        <v>2295.7073540962547</v>
      </c>
      <c r="S1717" s="32">
        <f t="shared" si="859"/>
        <v>366.60180931443512</v>
      </c>
      <c r="T1717" s="32">
        <f t="shared" si="860"/>
        <v>192.80454839832544</v>
      </c>
      <c r="U1717" s="31">
        <f t="shared" si="861"/>
        <v>1970.2926459037453</v>
      </c>
      <c r="V1717" s="31">
        <f t="shared" si="862"/>
        <v>39.316244189873885</v>
      </c>
      <c r="W1717" s="36">
        <f t="shared" si="863"/>
        <v>70.121448088348757</v>
      </c>
      <c r="X1717" s="34">
        <v>0.90314241051745558</v>
      </c>
      <c r="Y1717" s="34">
        <v>0.7333034807309261</v>
      </c>
      <c r="Z1717" s="38">
        <v>0.63773837527238131</v>
      </c>
      <c r="AB1717" s="6">
        <v>1913</v>
      </c>
      <c r="AR1717" s="33">
        <f t="shared" si="868"/>
        <v>0</v>
      </c>
      <c r="AS1717" s="32">
        <f t="shared" si="869"/>
        <v>0</v>
      </c>
      <c r="AT1717" s="32">
        <f t="shared" si="870"/>
        <v>0</v>
      </c>
      <c r="AU1717" s="31">
        <f t="shared" si="871"/>
        <v>0</v>
      </c>
      <c r="AV1717" s="31">
        <f t="shared" si="872"/>
        <v>0</v>
      </c>
      <c r="AW1717" s="36">
        <f t="shared" si="873"/>
        <v>0</v>
      </c>
      <c r="AX1717" s="34">
        <v>0.90295812946435794</v>
      </c>
      <c r="AY1717" s="34">
        <v>0.7333034807309261</v>
      </c>
      <c r="BB1717" s="6">
        <v>1913</v>
      </c>
      <c r="BR1717" s="33">
        <f t="shared" si="864"/>
        <v>0</v>
      </c>
      <c r="BS1717" s="32">
        <f t="shared" si="865"/>
        <v>0</v>
      </c>
      <c r="BT1717" s="32">
        <f t="shared" si="866"/>
        <v>0</v>
      </c>
      <c r="BU1717" s="31">
        <f t="shared" si="855"/>
        <v>0</v>
      </c>
      <c r="BV1717" s="31">
        <f t="shared" si="856"/>
        <v>0</v>
      </c>
      <c r="BW1717" s="36">
        <f t="shared" si="857"/>
        <v>0</v>
      </c>
    </row>
    <row r="1718" spans="1:75" ht="15" customHeight="1">
      <c r="A1718" s="56">
        <v>20.224756488595801</v>
      </c>
      <c r="B1718" s="6">
        <v>1914</v>
      </c>
      <c r="C1718" s="61">
        <v>4279</v>
      </c>
      <c r="D1718" s="62">
        <v>425.7523769343087</v>
      </c>
      <c r="E1718" s="62">
        <v>154.29537293418579</v>
      </c>
      <c r="F1718" s="62">
        <v>232.88001800887901</v>
      </c>
      <c r="G1718" s="62">
        <v>228.25280592640087</v>
      </c>
      <c r="H1718" s="62">
        <v>408.49716107061801</v>
      </c>
      <c r="I1718" s="62">
        <v>399.81123979327924</v>
      </c>
      <c r="J1718" s="62">
        <v>277.74346298907295</v>
      </c>
      <c r="K1718" s="62">
        <v>501.20623967135214</v>
      </c>
      <c r="L1718" s="62">
        <v>360.00481845611614</v>
      </c>
      <c r="M1718" s="62">
        <v>396.72169705113947</v>
      </c>
      <c r="N1718" s="62">
        <v>313.51394416029103</v>
      </c>
      <c r="O1718" s="62">
        <v>368.21868327216299</v>
      </c>
      <c r="P1718" s="62">
        <v>212.10217973219389</v>
      </c>
      <c r="Q1718" s="99">
        <f t="shared" si="867"/>
        <v>4279.0000000000009</v>
      </c>
      <c r="R1718" s="33">
        <f t="shared" si="858"/>
        <v>2315.8959552208462</v>
      </c>
      <c r="S1718" s="32">
        <f t="shared" si="859"/>
        <v>384.51502798798793</v>
      </c>
      <c r="T1718" s="32">
        <f t="shared" si="860"/>
        <v>229.90086651042262</v>
      </c>
      <c r="U1718" s="31">
        <f t="shared" si="861"/>
        <v>1963.1040447791538</v>
      </c>
      <c r="V1718" s="31">
        <f t="shared" si="862"/>
        <v>41.237348946320765</v>
      </c>
      <c r="W1718" s="36">
        <f t="shared" si="863"/>
        <v>83.613077649868416</v>
      </c>
      <c r="X1718" s="34">
        <v>0.90314241051745558</v>
      </c>
      <c r="Y1718" s="34">
        <v>0.7333034807309261</v>
      </c>
      <c r="Z1718" s="38">
        <v>0.65430042055617232</v>
      </c>
      <c r="AB1718" s="6">
        <v>1914</v>
      </c>
      <c r="AR1718" s="33">
        <f t="shared" si="868"/>
        <v>0</v>
      </c>
      <c r="AS1718" s="32">
        <f t="shared" si="869"/>
        <v>0</v>
      </c>
      <c r="AT1718" s="32">
        <f t="shared" si="870"/>
        <v>0</v>
      </c>
      <c r="AU1718" s="31">
        <f t="shared" si="871"/>
        <v>0</v>
      </c>
      <c r="AV1718" s="31">
        <f t="shared" si="872"/>
        <v>0</v>
      </c>
      <c r="AW1718" s="36">
        <f t="shared" si="873"/>
        <v>0</v>
      </c>
      <c r="AX1718" s="34">
        <v>0.90673996281518188</v>
      </c>
      <c r="AY1718" s="34">
        <v>0.7333034807309261</v>
      </c>
      <c r="BB1718" s="6">
        <v>1914</v>
      </c>
      <c r="BR1718" s="33">
        <f t="shared" si="864"/>
        <v>0</v>
      </c>
      <c r="BS1718" s="32">
        <f t="shared" si="865"/>
        <v>0</v>
      </c>
      <c r="BT1718" s="32">
        <f t="shared" si="866"/>
        <v>0</v>
      </c>
      <c r="BU1718" s="31">
        <f t="shared" si="855"/>
        <v>0</v>
      </c>
      <c r="BV1718" s="31">
        <f t="shared" si="856"/>
        <v>0</v>
      </c>
      <c r="BW1718" s="36">
        <f t="shared" si="857"/>
        <v>0</v>
      </c>
    </row>
    <row r="1719" spans="1:75" ht="15" customHeight="1">
      <c r="A1719" s="56">
        <v>29.301933974630451</v>
      </c>
      <c r="B1719" s="6">
        <v>1915</v>
      </c>
      <c r="C1719" s="61">
        <v>4293</v>
      </c>
      <c r="D1719" s="62">
        <v>379.83656573389163</v>
      </c>
      <c r="E1719" s="62">
        <v>160.1025088212746</v>
      </c>
      <c r="F1719" s="62">
        <v>245.91103304248841</v>
      </c>
      <c r="G1719" s="62">
        <v>232.72536027967413</v>
      </c>
      <c r="H1719" s="62">
        <v>420.83556453500012</v>
      </c>
      <c r="I1719" s="62">
        <v>397.13039108968906</v>
      </c>
      <c r="J1719" s="62">
        <v>284.00585032019904</v>
      </c>
      <c r="K1719" s="62">
        <v>508.46925440827204</v>
      </c>
      <c r="L1719" s="62">
        <v>372.8353985976488</v>
      </c>
      <c r="M1719" s="62">
        <v>394.59642314094685</v>
      </c>
      <c r="N1719" s="62">
        <v>319.13934086759076</v>
      </c>
      <c r="O1719" s="62">
        <v>366.93482484090885</v>
      </c>
      <c r="P1719" s="62">
        <v>210.47748432241588</v>
      </c>
      <c r="Q1719" s="99">
        <f t="shared" si="867"/>
        <v>4293</v>
      </c>
      <c r="R1719" s="33">
        <f t="shared" si="858"/>
        <v>2317.7832091642817</v>
      </c>
      <c r="S1719" s="32">
        <f t="shared" si="859"/>
        <v>343.04651157957886</v>
      </c>
      <c r="T1719" s="32">
        <f t="shared" si="860"/>
        <v>234.0259894963778</v>
      </c>
      <c r="U1719" s="31">
        <f t="shared" si="861"/>
        <v>1975.2167908357183</v>
      </c>
      <c r="V1719" s="31">
        <f t="shared" si="862"/>
        <v>36.79005415431277</v>
      </c>
      <c r="W1719" s="36">
        <f t="shared" si="863"/>
        <v>85.113351371212957</v>
      </c>
      <c r="X1719" s="34">
        <v>0.90314241051745558</v>
      </c>
      <c r="Y1719" s="34">
        <v>0.7333034807309261</v>
      </c>
      <c r="Z1719" s="38">
        <v>0.55111112802632034</v>
      </c>
      <c r="AB1719" s="6">
        <v>1915</v>
      </c>
      <c r="AR1719" s="33">
        <f t="shared" si="868"/>
        <v>0</v>
      </c>
      <c r="AS1719" s="32">
        <f t="shared" si="869"/>
        <v>0</v>
      </c>
      <c r="AT1719" s="32">
        <f t="shared" si="870"/>
        <v>0</v>
      </c>
      <c r="AU1719" s="31">
        <f t="shared" si="871"/>
        <v>0</v>
      </c>
      <c r="AV1719" s="31">
        <f t="shared" si="872"/>
        <v>0</v>
      </c>
      <c r="AW1719" s="36">
        <f t="shared" si="873"/>
        <v>0</v>
      </c>
      <c r="AX1719" s="34">
        <v>0.90674808016290898</v>
      </c>
      <c r="AY1719" s="34">
        <v>0.7333034807309261</v>
      </c>
      <c r="BB1719" s="6">
        <v>1915</v>
      </c>
      <c r="BR1719" s="33">
        <f t="shared" si="864"/>
        <v>0</v>
      </c>
      <c r="BS1719" s="32">
        <f t="shared" si="865"/>
        <v>0</v>
      </c>
      <c r="BT1719" s="32">
        <f t="shared" si="866"/>
        <v>0</v>
      </c>
      <c r="BU1719" s="31">
        <f t="shared" si="855"/>
        <v>0</v>
      </c>
      <c r="BV1719" s="31">
        <f t="shared" si="856"/>
        <v>0</v>
      </c>
      <c r="BW1719" s="36">
        <f t="shared" si="857"/>
        <v>0</v>
      </c>
    </row>
    <row r="1720" spans="1:75" ht="15" customHeight="1">
      <c r="A1720" s="56">
        <v>30.150745154980136</v>
      </c>
      <c r="B1720" s="6">
        <v>1916</v>
      </c>
      <c r="C1720" s="61">
        <v>4276</v>
      </c>
      <c r="D1720" s="62">
        <v>382.72665105673229</v>
      </c>
      <c r="E1720" s="62">
        <v>159.37815975192876</v>
      </c>
      <c r="F1720" s="62">
        <v>244.64043974236498</v>
      </c>
      <c r="G1720" s="62">
        <v>232.6862516348551</v>
      </c>
      <c r="H1720" s="62">
        <v>418.21283344936921</v>
      </c>
      <c r="I1720" s="62">
        <v>391.65153326753477</v>
      </c>
      <c r="J1720" s="62">
        <v>281.10853616792355</v>
      </c>
      <c r="K1720" s="62">
        <v>507.73952903705947</v>
      </c>
      <c r="L1720" s="62">
        <v>371.85297969281515</v>
      </c>
      <c r="M1720" s="62">
        <v>392.98722719548255</v>
      </c>
      <c r="N1720" s="62">
        <v>320.81123707179108</v>
      </c>
      <c r="O1720" s="62">
        <v>364.36445130126322</v>
      </c>
      <c r="P1720" s="62">
        <v>207.84017063087953</v>
      </c>
      <c r="Q1720" s="99">
        <f t="shared" si="867"/>
        <v>4275.9999999999991</v>
      </c>
      <c r="R1720" s="33">
        <f t="shared" si="858"/>
        <v>2308.5864210209661</v>
      </c>
      <c r="S1720" s="32">
        <f t="shared" si="859"/>
        <v>345.65667020465031</v>
      </c>
      <c r="T1720" s="32">
        <f t="shared" si="860"/>
        <v>235.25199680233871</v>
      </c>
      <c r="U1720" s="31">
        <f t="shared" si="861"/>
        <v>1967.4135789790339</v>
      </c>
      <c r="V1720" s="31">
        <f t="shared" si="862"/>
        <v>37.069980852081983</v>
      </c>
      <c r="W1720" s="36">
        <f t="shared" si="863"/>
        <v>85.559240269452374</v>
      </c>
      <c r="X1720" s="34">
        <v>0.90314241051745558</v>
      </c>
      <c r="Y1720" s="34">
        <v>0.7333034807309261</v>
      </c>
      <c r="Z1720" s="38">
        <v>0.53595561664066571</v>
      </c>
      <c r="AB1720" s="6">
        <v>1916</v>
      </c>
      <c r="AR1720" s="33">
        <f t="shared" si="868"/>
        <v>0</v>
      </c>
      <c r="AS1720" s="32">
        <f t="shared" si="869"/>
        <v>0</v>
      </c>
      <c r="AT1720" s="32">
        <f t="shared" si="870"/>
        <v>0</v>
      </c>
      <c r="AU1720" s="31">
        <f t="shared" si="871"/>
        <v>0</v>
      </c>
      <c r="AV1720" s="31">
        <f t="shared" si="872"/>
        <v>0</v>
      </c>
      <c r="AW1720" s="36">
        <f t="shared" si="873"/>
        <v>0</v>
      </c>
      <c r="AX1720" s="34">
        <v>0.90636132884829712</v>
      </c>
      <c r="AY1720" s="34">
        <v>0.7333034807309261</v>
      </c>
      <c r="BB1720" s="6">
        <v>1916</v>
      </c>
      <c r="BR1720" s="33">
        <f t="shared" si="864"/>
        <v>0</v>
      </c>
      <c r="BS1720" s="32">
        <f t="shared" si="865"/>
        <v>0</v>
      </c>
      <c r="BT1720" s="32">
        <f t="shared" si="866"/>
        <v>0</v>
      </c>
      <c r="BU1720" s="31">
        <f t="shared" si="855"/>
        <v>0</v>
      </c>
      <c r="BV1720" s="31">
        <f t="shared" si="856"/>
        <v>0</v>
      </c>
      <c r="BW1720" s="36">
        <f t="shared" si="857"/>
        <v>0</v>
      </c>
    </row>
    <row r="1721" spans="1:75" ht="15" customHeight="1">
      <c r="A1721" s="56">
        <v>36.720713090124434</v>
      </c>
      <c r="B1721" s="6">
        <v>1917</v>
      </c>
      <c r="C1721" s="61">
        <v>4316</v>
      </c>
      <c r="D1721" s="63">
        <v>388.69573045377501</v>
      </c>
      <c r="E1721" s="62">
        <v>160.37382505832358</v>
      </c>
      <c r="F1721" s="62">
        <v>243.96225186829375</v>
      </c>
      <c r="G1721" s="62">
        <v>235.30087061182834</v>
      </c>
      <c r="H1721" s="62">
        <v>409.86935018539293</v>
      </c>
      <c r="I1721" s="62">
        <v>389.78230977429143</v>
      </c>
      <c r="J1721" s="62">
        <v>279.76226276423131</v>
      </c>
      <c r="K1721" s="62">
        <v>526.4269939343335</v>
      </c>
      <c r="L1721" s="62">
        <v>378.79480342035743</v>
      </c>
      <c r="M1721" s="62">
        <v>395.49214550069473</v>
      </c>
      <c r="N1721" s="62">
        <v>327.89258832670788</v>
      </c>
      <c r="O1721" s="62">
        <v>369.01679429592957</v>
      </c>
      <c r="P1721" s="62">
        <v>210.63007380584079</v>
      </c>
      <c r="Q1721" s="99">
        <f t="shared" si="867"/>
        <v>4316</v>
      </c>
      <c r="R1721" s="33">
        <f t="shared" si="858"/>
        <v>2310.5432455480745</v>
      </c>
      <c r="S1721" s="32">
        <f t="shared" si="859"/>
        <v>351.04759895986552</v>
      </c>
      <c r="T1721" s="32">
        <f t="shared" si="860"/>
        <v>240.44477632584753</v>
      </c>
      <c r="U1721" s="31">
        <f t="shared" si="861"/>
        <v>2005.4567544519255</v>
      </c>
      <c r="V1721" s="31">
        <f t="shared" si="862"/>
        <v>37.648131493909489</v>
      </c>
      <c r="W1721" s="36">
        <f t="shared" si="863"/>
        <v>87.447812000860353</v>
      </c>
      <c r="X1721" s="46">
        <v>0.90314241051745558</v>
      </c>
      <c r="Y1721">
        <v>0.7333034807309261</v>
      </c>
      <c r="Z1721" s="38">
        <v>0.68456393979820251</v>
      </c>
      <c r="AB1721" s="6">
        <v>1917</v>
      </c>
      <c r="AR1721" s="33">
        <f t="shared" si="868"/>
        <v>0</v>
      </c>
      <c r="AS1721" s="32">
        <f t="shared" si="869"/>
        <v>0</v>
      </c>
      <c r="AT1721" s="32">
        <f t="shared" si="870"/>
        <v>0</v>
      </c>
      <c r="AU1721" s="31">
        <f t="shared" si="871"/>
        <v>0</v>
      </c>
      <c r="AV1721" s="31">
        <f t="shared" si="872"/>
        <v>0</v>
      </c>
      <c r="AW1721" s="36">
        <f t="shared" si="873"/>
        <v>0</v>
      </c>
      <c r="AX1721">
        <v>0.90754013878098172</v>
      </c>
      <c r="AY1721">
        <v>0.7333034807309261</v>
      </c>
      <c r="BB1721" s="6">
        <v>1917</v>
      </c>
      <c r="BR1721" s="33">
        <f t="shared" si="864"/>
        <v>0</v>
      </c>
      <c r="BS1721" s="32">
        <f t="shared" si="865"/>
        <v>0</v>
      </c>
      <c r="BT1721" s="32">
        <f t="shared" si="866"/>
        <v>0</v>
      </c>
      <c r="BU1721" s="31">
        <f t="shared" si="855"/>
        <v>0</v>
      </c>
      <c r="BV1721" s="31">
        <f t="shared" si="856"/>
        <v>0</v>
      </c>
      <c r="BW1721" s="36">
        <f t="shared" si="857"/>
        <v>0</v>
      </c>
    </row>
    <row r="1722" spans="1:75" ht="15" customHeight="1">
      <c r="A1722" s="56">
        <v>42.547542702724499</v>
      </c>
      <c r="B1722" s="6">
        <v>1918</v>
      </c>
      <c r="C1722" s="61">
        <v>4342</v>
      </c>
      <c r="D1722" s="62">
        <v>387.08339808059799</v>
      </c>
      <c r="E1722" s="62">
        <v>160.3812212753964</v>
      </c>
      <c r="F1722" s="62">
        <v>242.45802171602764</v>
      </c>
      <c r="G1722" s="62">
        <v>234.60593104687689</v>
      </c>
      <c r="H1722" s="62">
        <v>409.4775471360208</v>
      </c>
      <c r="I1722" s="62">
        <v>389.95116679876577</v>
      </c>
      <c r="J1722" s="62">
        <v>281.61527530255245</v>
      </c>
      <c r="K1722" s="62">
        <v>543.17205477910943</v>
      </c>
      <c r="L1722" s="62">
        <v>394.0550360846662</v>
      </c>
      <c r="M1722" s="62">
        <v>396.86015871839913</v>
      </c>
      <c r="N1722" s="62">
        <v>332.87347009531425</v>
      </c>
      <c r="O1722" s="62">
        <v>362.0112646333626</v>
      </c>
      <c r="P1722" s="62">
        <v>207.45545433291022</v>
      </c>
      <c r="Q1722" s="99">
        <f t="shared" si="867"/>
        <v>4342</v>
      </c>
      <c r="R1722" s="33">
        <f t="shared" si="858"/>
        <v>2312.6768793914453</v>
      </c>
      <c r="S1722" s="32">
        <f t="shared" si="859"/>
        <v>350.40950694398219</v>
      </c>
      <c r="T1722" s="32">
        <f t="shared" si="860"/>
        <v>243.77820917182339</v>
      </c>
      <c r="U1722" s="31">
        <f t="shared" si="861"/>
        <v>2029.3231206085547</v>
      </c>
      <c r="V1722" s="31">
        <f t="shared" si="862"/>
        <v>36.673891136615794</v>
      </c>
      <c r="W1722" s="36">
        <f t="shared" si="863"/>
        <v>89.095260923490855</v>
      </c>
      <c r="X1722" s="46">
        <v>0.90525584068325349</v>
      </c>
      <c r="Y1722">
        <v>0.7323449630936959</v>
      </c>
      <c r="Z1722" s="38">
        <v>1.1049866863756583</v>
      </c>
      <c r="AB1722" s="6">
        <v>1918</v>
      </c>
      <c r="AR1722" s="33">
        <f t="shared" si="868"/>
        <v>0</v>
      </c>
      <c r="AS1722" s="32">
        <f t="shared" si="869"/>
        <v>0</v>
      </c>
      <c r="AT1722" s="32">
        <f t="shared" si="870"/>
        <v>0</v>
      </c>
      <c r="AU1722" s="31">
        <f t="shared" si="871"/>
        <v>0</v>
      </c>
      <c r="AV1722" s="31">
        <f t="shared" si="872"/>
        <v>0</v>
      </c>
      <c r="AW1722" s="36">
        <f t="shared" si="873"/>
        <v>0</v>
      </c>
      <c r="AX1722">
        <v>0.9076494407492548</v>
      </c>
      <c r="AY1722">
        <v>0.7323449630936959</v>
      </c>
      <c r="BB1722" s="6">
        <v>1918</v>
      </c>
      <c r="BR1722" s="33">
        <f t="shared" si="864"/>
        <v>0</v>
      </c>
      <c r="BS1722" s="32">
        <f t="shared" si="865"/>
        <v>0</v>
      </c>
      <c r="BT1722" s="32">
        <f t="shared" si="866"/>
        <v>0</v>
      </c>
      <c r="BU1722" s="31">
        <f t="shared" si="855"/>
        <v>0</v>
      </c>
      <c r="BV1722" s="31">
        <f t="shared" si="856"/>
        <v>0</v>
      </c>
      <c r="BW1722" s="36">
        <f t="shared" si="857"/>
        <v>0</v>
      </c>
    </row>
    <row r="1723" spans="1:75" ht="15" customHeight="1">
      <c r="A1723" s="56">
        <v>59.815374997479189</v>
      </c>
      <c r="B1723" s="6">
        <v>1919</v>
      </c>
      <c r="C1723" s="61">
        <v>4382</v>
      </c>
      <c r="D1723" s="62">
        <v>391.95091601356341</v>
      </c>
      <c r="E1723" s="62">
        <v>159.42947372302768</v>
      </c>
      <c r="F1723" s="62">
        <v>243.87331963627742</v>
      </c>
      <c r="G1723" s="62">
        <v>236.46035457486997</v>
      </c>
      <c r="H1723" s="62">
        <v>413.98094010913871</v>
      </c>
      <c r="I1723" s="62">
        <v>395.61514772927899</v>
      </c>
      <c r="J1723" s="62">
        <v>284.03597752897792</v>
      </c>
      <c r="K1723" s="62">
        <v>550.95769857673679</v>
      </c>
      <c r="L1723" s="62">
        <v>397.52618947158737</v>
      </c>
      <c r="M1723" s="62">
        <v>403.61290189478444</v>
      </c>
      <c r="N1723" s="62">
        <v>337.26151291321503</v>
      </c>
      <c r="O1723" s="62">
        <v>360.05775947910575</v>
      </c>
      <c r="P1723" s="62">
        <v>207.23780834943702</v>
      </c>
      <c r="Q1723" s="99">
        <f t="shared" si="867"/>
        <v>4382</v>
      </c>
      <c r="R1723" s="33">
        <f t="shared" si="858"/>
        <v>2336.4668414871567</v>
      </c>
      <c r="S1723" s="32">
        <f t="shared" si="859"/>
        <v>353.9152659654489</v>
      </c>
      <c r="T1723" s="32">
        <f t="shared" si="860"/>
        <v>249.15636222013731</v>
      </c>
      <c r="U1723" s="31">
        <f t="shared" si="861"/>
        <v>2045.5331585128433</v>
      </c>
      <c r="V1723" s="31">
        <f t="shared" si="862"/>
        <v>38.035650048114519</v>
      </c>
      <c r="W1723" s="36">
        <f t="shared" si="863"/>
        <v>88.105150693077718</v>
      </c>
      <c r="X1723" s="46">
        <v>0.90295812946435794</v>
      </c>
      <c r="Y1723">
        <v>0.73876310423908598</v>
      </c>
      <c r="Z1723" s="38">
        <v>1.5447475388595528</v>
      </c>
      <c r="AB1723" s="6">
        <v>1919</v>
      </c>
      <c r="AR1723" s="33">
        <f t="shared" si="868"/>
        <v>0</v>
      </c>
      <c r="AS1723" s="32">
        <f t="shared" si="869"/>
        <v>0</v>
      </c>
      <c r="AT1723" s="32">
        <f t="shared" si="870"/>
        <v>0</v>
      </c>
      <c r="AU1723" s="31">
        <f t="shared" si="871"/>
        <v>0</v>
      </c>
      <c r="AV1723" s="31">
        <f t="shared" si="872"/>
        <v>0</v>
      </c>
      <c r="AW1723" s="36">
        <f t="shared" si="873"/>
        <v>0</v>
      </c>
      <c r="AX1723">
        <v>0.90848046995534171</v>
      </c>
      <c r="AY1723">
        <v>0.73876310423908598</v>
      </c>
      <c r="BB1723" s="6">
        <v>1919</v>
      </c>
      <c r="BR1723" s="33">
        <f t="shared" si="864"/>
        <v>0</v>
      </c>
      <c r="BS1723" s="32">
        <f t="shared" si="865"/>
        <v>0</v>
      </c>
      <c r="BT1723" s="32">
        <f t="shared" si="866"/>
        <v>0</v>
      </c>
      <c r="BU1723" s="31">
        <f t="shared" si="855"/>
        <v>0</v>
      </c>
      <c r="BV1723" s="31">
        <f t="shared" si="856"/>
        <v>0</v>
      </c>
      <c r="BW1723" s="36">
        <f t="shared" si="857"/>
        <v>0</v>
      </c>
    </row>
    <row r="1724" spans="1:75" ht="15" customHeight="1">
      <c r="A1724" s="56">
        <v>54.404077681650428</v>
      </c>
      <c r="B1724" s="6">
        <v>1920</v>
      </c>
      <c r="C1724" s="61">
        <v>4367.4140000000007</v>
      </c>
      <c r="D1724" s="62">
        <v>399.30203890160652</v>
      </c>
      <c r="E1724" s="62">
        <v>162.37900176918896</v>
      </c>
      <c r="F1724" s="62">
        <v>250.49741966036376</v>
      </c>
      <c r="G1724" s="62">
        <v>240.37447580532299</v>
      </c>
      <c r="H1724" s="62">
        <v>412.63022827318645</v>
      </c>
      <c r="I1724" s="62">
        <v>401.23175273468053</v>
      </c>
      <c r="J1724" s="62">
        <v>285.94820494151702</v>
      </c>
      <c r="K1724" s="62">
        <v>559.39644640162135</v>
      </c>
      <c r="L1724" s="62">
        <v>403.30988234178477</v>
      </c>
      <c r="M1724" s="62">
        <v>337.74356037753989</v>
      </c>
      <c r="N1724" s="62">
        <v>339.8298209459121</v>
      </c>
      <c r="O1724" s="62">
        <v>364.82748359040937</v>
      </c>
      <c r="P1724" s="62">
        <v>209.94368425686756</v>
      </c>
      <c r="Q1724" s="99">
        <f t="shared" si="867"/>
        <v>4367.4140000000007</v>
      </c>
      <c r="R1724" s="33">
        <f t="shared" si="858"/>
        <v>2366.6330662602295</v>
      </c>
      <c r="S1724" s="32">
        <f t="shared" si="859"/>
        <v>362.06311590566901</v>
      </c>
      <c r="T1724" s="32">
        <f t="shared" si="860"/>
        <v>251.50886717030093</v>
      </c>
      <c r="U1724" s="31">
        <f t="shared" si="861"/>
        <v>2000.7809337397712</v>
      </c>
      <c r="V1724" s="31">
        <f t="shared" si="862"/>
        <v>37.238922995937514</v>
      </c>
      <c r="W1724" s="36">
        <f t="shared" si="863"/>
        <v>88.320953775611173</v>
      </c>
      <c r="X1724" s="46">
        <v>0.90673996281518188</v>
      </c>
      <c r="Y1724">
        <v>0.74010240322708909</v>
      </c>
      <c r="Z1724" s="38">
        <v>1.8801527439944632</v>
      </c>
      <c r="AB1724" s="6">
        <v>1920</v>
      </c>
      <c r="AR1724" s="33">
        <f t="shared" si="868"/>
        <v>0</v>
      </c>
      <c r="AS1724" s="32">
        <f t="shared" si="869"/>
        <v>0</v>
      </c>
      <c r="AT1724" s="32">
        <f t="shared" si="870"/>
        <v>0</v>
      </c>
      <c r="AU1724" s="31">
        <f t="shared" si="871"/>
        <v>0</v>
      </c>
      <c r="AV1724" s="31">
        <f t="shared" si="872"/>
        <v>0</v>
      </c>
      <c r="AW1724" s="36">
        <f t="shared" si="873"/>
        <v>0</v>
      </c>
      <c r="AX1724">
        <v>0.9084325089932902</v>
      </c>
      <c r="AY1724">
        <v>0.74010240322708909</v>
      </c>
      <c r="BB1724" s="6">
        <v>1920</v>
      </c>
      <c r="BR1724" s="33">
        <f t="shared" si="864"/>
        <v>0</v>
      </c>
      <c r="BS1724" s="32">
        <f t="shared" si="865"/>
        <v>0</v>
      </c>
      <c r="BT1724" s="32">
        <f t="shared" si="866"/>
        <v>0</v>
      </c>
      <c r="BU1724" s="31">
        <f t="shared" si="855"/>
        <v>0</v>
      </c>
      <c r="BV1724" s="31">
        <f t="shared" si="856"/>
        <v>0</v>
      </c>
      <c r="BW1724" s="36">
        <f t="shared" si="857"/>
        <v>0</v>
      </c>
    </row>
    <row r="1725" spans="1:75" ht="15" customHeight="1">
      <c r="A1725" s="56">
        <v>53.652066065702712</v>
      </c>
      <c r="B1725" s="6">
        <v>1921</v>
      </c>
      <c r="C1725" s="61">
        <v>4389.4879999999994</v>
      </c>
      <c r="D1725" s="62">
        <v>393.33762368264587</v>
      </c>
      <c r="E1725" s="62">
        <v>160.28446727326144</v>
      </c>
      <c r="F1725" s="62">
        <v>247.57480444095876</v>
      </c>
      <c r="G1725" s="62">
        <v>236.79019590282451</v>
      </c>
      <c r="H1725" s="62">
        <v>415.90101512415293</v>
      </c>
      <c r="I1725" s="62">
        <v>395.80833484773819</v>
      </c>
      <c r="J1725" s="62">
        <v>280.60495296368526</v>
      </c>
      <c r="K1725" s="62">
        <v>554.6934433106843</v>
      </c>
      <c r="L1725" s="62">
        <v>397.97033405467675</v>
      </c>
      <c r="M1725" s="62">
        <v>401.20571661611706</v>
      </c>
      <c r="N1725" s="62">
        <v>336.8758313361048</v>
      </c>
      <c r="O1725" s="62">
        <v>360.28818066253473</v>
      </c>
      <c r="P1725" s="62">
        <v>208.15309978461485</v>
      </c>
      <c r="Q1725" s="99">
        <f t="shared" si="867"/>
        <v>4389.4880000000003</v>
      </c>
      <c r="R1725" s="33">
        <f t="shared" si="858"/>
        <v>2343.1350956984488</v>
      </c>
      <c r="S1725" s="32">
        <f t="shared" si="859"/>
        <v>356.65813513007993</v>
      </c>
      <c r="T1725" s="32">
        <f t="shared" si="860"/>
        <v>249.51319001574777</v>
      </c>
      <c r="U1725" s="31">
        <f t="shared" si="861"/>
        <v>2046.3529043015506</v>
      </c>
      <c r="V1725" s="31">
        <f t="shared" si="862"/>
        <v>36.679488552565942</v>
      </c>
      <c r="W1725" s="36">
        <f t="shared" si="863"/>
        <v>87.362641320357028</v>
      </c>
      <c r="X1725" s="46">
        <v>0.90674808016290898</v>
      </c>
      <c r="Y1725">
        <v>0.74066812399731241</v>
      </c>
      <c r="Z1725" s="38">
        <v>1.4863049203994123</v>
      </c>
      <c r="AB1725" s="6">
        <v>1921</v>
      </c>
      <c r="AR1725" s="33">
        <f t="shared" si="868"/>
        <v>0</v>
      </c>
      <c r="AS1725" s="32">
        <f t="shared" si="869"/>
        <v>0</v>
      </c>
      <c r="AT1725" s="32">
        <f t="shared" si="870"/>
        <v>0</v>
      </c>
      <c r="AU1725" s="31">
        <f t="shared" si="871"/>
        <v>0</v>
      </c>
      <c r="AV1725" s="31">
        <f t="shared" si="872"/>
        <v>0</v>
      </c>
      <c r="AW1725" s="36">
        <f t="shared" si="873"/>
        <v>0</v>
      </c>
      <c r="AX1725">
        <v>0.90863329076941302</v>
      </c>
      <c r="AY1725">
        <v>0.74066812399731241</v>
      </c>
      <c r="BB1725" s="6">
        <v>1921</v>
      </c>
      <c r="BR1725" s="33">
        <f t="shared" si="864"/>
        <v>0</v>
      </c>
      <c r="BS1725" s="32">
        <f t="shared" si="865"/>
        <v>0</v>
      </c>
      <c r="BT1725" s="32">
        <f t="shared" si="866"/>
        <v>0</v>
      </c>
      <c r="BU1725" s="31">
        <f t="shared" si="855"/>
        <v>0</v>
      </c>
      <c r="BV1725" s="31">
        <f t="shared" si="856"/>
        <v>0</v>
      </c>
      <c r="BW1725" s="36">
        <f t="shared" si="857"/>
        <v>0</v>
      </c>
    </row>
    <row r="1726" spans="1:75" ht="15" customHeight="1">
      <c r="A1726" s="56">
        <v>54.020610240587253</v>
      </c>
      <c r="B1726" s="6">
        <v>1922</v>
      </c>
      <c r="C1726" s="61">
        <v>4384.5990000000002</v>
      </c>
      <c r="D1726" s="62">
        <v>386.230124477853</v>
      </c>
      <c r="E1726" s="62">
        <v>160.17881202712837</v>
      </c>
      <c r="F1726" s="62">
        <v>247.17109125792493</v>
      </c>
      <c r="G1726" s="62">
        <v>237.07232773935917</v>
      </c>
      <c r="H1726" s="62">
        <v>416.16801546339582</v>
      </c>
      <c r="I1726" s="62">
        <v>394.80764482233445</v>
      </c>
      <c r="J1726" s="62">
        <v>281.32071037434775</v>
      </c>
      <c r="K1726" s="62">
        <v>550.60593866882471</v>
      </c>
      <c r="L1726" s="62">
        <v>400.73408486664255</v>
      </c>
      <c r="M1726" s="62">
        <v>402.30864619723889</v>
      </c>
      <c r="N1726" s="62">
        <v>338.09479745393799</v>
      </c>
      <c r="O1726" s="62">
        <v>360.42535542673232</v>
      </c>
      <c r="P1726" s="62">
        <v>209.4814512242809</v>
      </c>
      <c r="Q1726" s="99">
        <f t="shared" si="867"/>
        <v>4384.5990000000011</v>
      </c>
      <c r="R1726" s="33">
        <f t="shared" si="858"/>
        <v>2336.3001981550005</v>
      </c>
      <c r="S1726" s="32">
        <f t="shared" si="859"/>
        <v>350.06404886299003</v>
      </c>
      <c r="T1726" s="32">
        <f t="shared" si="860"/>
        <v>249.5175476075201</v>
      </c>
      <c r="U1726" s="31">
        <f t="shared" si="861"/>
        <v>2048.2988018449996</v>
      </c>
      <c r="V1726" s="31">
        <f t="shared" si="862"/>
        <v>36.166075614862962</v>
      </c>
      <c r="W1726" s="36">
        <f t="shared" si="863"/>
        <v>88.577249846417885</v>
      </c>
      <c r="X1726" s="46">
        <v>0.90636132884829712</v>
      </c>
      <c r="Y1726">
        <v>0.73801060970633348</v>
      </c>
      <c r="Z1726" s="38">
        <v>1.5268032147053365</v>
      </c>
      <c r="AB1726" s="6">
        <v>1922</v>
      </c>
      <c r="AR1726" s="33">
        <f t="shared" si="868"/>
        <v>0</v>
      </c>
      <c r="AS1726" s="32">
        <f t="shared" si="869"/>
        <v>0</v>
      </c>
      <c r="AT1726" s="32">
        <f t="shared" si="870"/>
        <v>0</v>
      </c>
      <c r="AU1726" s="31">
        <f t="shared" si="871"/>
        <v>0</v>
      </c>
      <c r="AV1726" s="31">
        <f t="shared" si="872"/>
        <v>0</v>
      </c>
      <c r="AW1726" s="36">
        <f t="shared" si="873"/>
        <v>0</v>
      </c>
      <c r="AX1726">
        <v>0.90867363084272568</v>
      </c>
      <c r="AY1726">
        <v>0.73801060970633348</v>
      </c>
      <c r="BB1726" s="6">
        <v>1922</v>
      </c>
      <c r="BR1726" s="33">
        <f t="shared" si="864"/>
        <v>0</v>
      </c>
      <c r="BS1726" s="32">
        <f t="shared" si="865"/>
        <v>0</v>
      </c>
      <c r="BT1726" s="32">
        <f t="shared" si="866"/>
        <v>0</v>
      </c>
      <c r="BU1726" s="31">
        <f t="shared" si="855"/>
        <v>0</v>
      </c>
      <c r="BV1726" s="31">
        <f t="shared" si="856"/>
        <v>0</v>
      </c>
      <c r="BW1726" s="36">
        <f t="shared" si="857"/>
        <v>0</v>
      </c>
    </row>
    <row r="1727" spans="1:75" ht="15" customHeight="1">
      <c r="A1727" s="56">
        <v>57.661988021053908</v>
      </c>
      <c r="B1727" s="6">
        <v>1923</v>
      </c>
      <c r="C1727" s="61">
        <v>4394.9610000000002</v>
      </c>
      <c r="D1727" s="62">
        <v>390.25441935237507</v>
      </c>
      <c r="E1727" s="62">
        <v>160.23037317041843</v>
      </c>
      <c r="F1727" s="62">
        <v>247.64105678515762</v>
      </c>
      <c r="G1727" s="62">
        <v>238.73083664173726</v>
      </c>
      <c r="H1727" s="62">
        <v>417.75811258046713</v>
      </c>
      <c r="I1727" s="62">
        <v>397.25036617274554</v>
      </c>
      <c r="J1727" s="62">
        <v>283.16903388441898</v>
      </c>
      <c r="K1727" s="62">
        <v>547.90428698582343</v>
      </c>
      <c r="L1727" s="62">
        <v>400.59983591387373</v>
      </c>
      <c r="M1727" s="62">
        <v>402.57615529043375</v>
      </c>
      <c r="N1727" s="62">
        <v>338.46020474928054</v>
      </c>
      <c r="O1727" s="62">
        <v>361.23822642642159</v>
      </c>
      <c r="P1727" s="62">
        <v>209.14809204684713</v>
      </c>
      <c r="Q1727" s="99">
        <f t="shared" si="867"/>
        <v>4394.9610000000011</v>
      </c>
      <c r="R1727" s="33">
        <f t="shared" si="858"/>
        <v>2348.5877379731719</v>
      </c>
      <c r="S1727" s="32">
        <f t="shared" si="859"/>
        <v>354.1715498989459</v>
      </c>
      <c r="T1727" s="32">
        <f t="shared" si="860"/>
        <v>249.6364088392811</v>
      </c>
      <c r="U1727" s="31">
        <f t="shared" si="861"/>
        <v>2046.3732620268283</v>
      </c>
      <c r="V1727" s="31">
        <f t="shared" si="862"/>
        <v>36.082869453429169</v>
      </c>
      <c r="W1727" s="36">
        <f t="shared" si="863"/>
        <v>88.823795909999433</v>
      </c>
      <c r="X1727" s="46">
        <v>0.90754013878098172</v>
      </c>
      <c r="Y1727">
        <v>0.73756502341007268</v>
      </c>
      <c r="Z1727" s="38">
        <v>1.320771013332976</v>
      </c>
      <c r="AB1727" s="6">
        <v>1923</v>
      </c>
      <c r="AR1727" s="33">
        <f t="shared" si="868"/>
        <v>0</v>
      </c>
      <c r="AS1727" s="32">
        <f t="shared" si="869"/>
        <v>0</v>
      </c>
      <c r="AT1727" s="32">
        <f t="shared" si="870"/>
        <v>0</v>
      </c>
      <c r="AU1727" s="31">
        <f t="shared" si="871"/>
        <v>0</v>
      </c>
      <c r="AV1727" s="31">
        <f t="shared" si="872"/>
        <v>0</v>
      </c>
      <c r="AW1727" s="36">
        <f t="shared" si="873"/>
        <v>0</v>
      </c>
      <c r="AX1727">
        <v>0.90906403183454554</v>
      </c>
      <c r="AY1727">
        <v>0.73756502341007268</v>
      </c>
      <c r="BB1727" s="6">
        <v>1923</v>
      </c>
      <c r="BR1727" s="33">
        <f t="shared" si="864"/>
        <v>0</v>
      </c>
      <c r="BS1727" s="32">
        <f t="shared" si="865"/>
        <v>0</v>
      </c>
      <c r="BT1727" s="32">
        <f t="shared" si="866"/>
        <v>0</v>
      </c>
      <c r="BU1727" s="31">
        <f t="shared" si="855"/>
        <v>0</v>
      </c>
      <c r="BV1727" s="31">
        <f t="shared" si="856"/>
        <v>0</v>
      </c>
      <c r="BW1727" s="36">
        <f t="shared" si="857"/>
        <v>0</v>
      </c>
    </row>
    <row r="1728" spans="1:75" ht="15" customHeight="1">
      <c r="A1728" s="56">
        <v>74.432008389295589</v>
      </c>
      <c r="B1728" s="6">
        <v>1924</v>
      </c>
      <c r="C1728" s="61">
        <v>4407.4989999999998</v>
      </c>
      <c r="D1728" s="62">
        <v>392.80567154997772</v>
      </c>
      <c r="E1728" s="62">
        <v>160.98950839108934</v>
      </c>
      <c r="F1728" s="62">
        <v>248.62750027162068</v>
      </c>
      <c r="G1728" s="62">
        <v>239.90367466204742</v>
      </c>
      <c r="H1728" s="62">
        <v>418.82316852281843</v>
      </c>
      <c r="I1728" s="62">
        <v>396.86829238323782</v>
      </c>
      <c r="J1728" s="62">
        <v>283.15365894946189</v>
      </c>
      <c r="K1728" s="62">
        <v>548.71282496291235</v>
      </c>
      <c r="L1728" s="62">
        <v>400.61887456816009</v>
      </c>
      <c r="M1728" s="62">
        <v>404.59481799910412</v>
      </c>
      <c r="N1728" s="62">
        <v>337.50242966990913</v>
      </c>
      <c r="O1728" s="62">
        <v>363.69022224494722</v>
      </c>
      <c r="P1728" s="62">
        <v>211.20835582471349</v>
      </c>
      <c r="Q1728" s="99">
        <f t="shared" si="867"/>
        <v>4407.4989999999989</v>
      </c>
      <c r="R1728" s="33">
        <f t="shared" si="858"/>
        <v>2355.0621915325864</v>
      </c>
      <c r="S1728" s="32">
        <f t="shared" si="859"/>
        <v>356.52984810547275</v>
      </c>
      <c r="T1728" s="32">
        <f t="shared" si="860"/>
        <v>250.16654024683805</v>
      </c>
      <c r="U1728" s="31">
        <f t="shared" si="861"/>
        <v>2052.4368084674134</v>
      </c>
      <c r="V1728" s="31">
        <f t="shared" si="862"/>
        <v>36.275823444504965</v>
      </c>
      <c r="W1728" s="36">
        <f t="shared" si="863"/>
        <v>87.33588942307108</v>
      </c>
      <c r="X1728" s="46">
        <v>0.9076494407492548</v>
      </c>
      <c r="Y1728">
        <v>0.74122885720114939</v>
      </c>
      <c r="Z1728" s="38">
        <v>1.2710060528591232</v>
      </c>
      <c r="AB1728" s="6">
        <v>1924</v>
      </c>
      <c r="AR1728" s="33">
        <f t="shared" si="868"/>
        <v>0</v>
      </c>
      <c r="AS1728" s="32">
        <f t="shared" si="869"/>
        <v>0</v>
      </c>
      <c r="AT1728" s="32">
        <f t="shared" si="870"/>
        <v>0</v>
      </c>
      <c r="AU1728" s="31">
        <f t="shared" si="871"/>
        <v>0</v>
      </c>
      <c r="AV1728" s="31">
        <f t="shared" si="872"/>
        <v>0</v>
      </c>
      <c r="AW1728" s="36">
        <f t="shared" si="873"/>
        <v>0</v>
      </c>
      <c r="AX1728">
        <v>0.91013912387920504</v>
      </c>
      <c r="AY1728">
        <v>0.74122885720114939</v>
      </c>
      <c r="BB1728" s="6">
        <v>1924</v>
      </c>
      <c r="BR1728" s="33">
        <f t="shared" si="864"/>
        <v>0</v>
      </c>
      <c r="BS1728" s="32">
        <f t="shared" si="865"/>
        <v>0</v>
      </c>
      <c r="BT1728" s="32">
        <f t="shared" si="866"/>
        <v>0</v>
      </c>
      <c r="BU1728" s="31">
        <f t="shared" si="855"/>
        <v>0</v>
      </c>
      <c r="BV1728" s="31">
        <f t="shared" si="856"/>
        <v>0</v>
      </c>
      <c r="BW1728" s="36">
        <f t="shared" si="857"/>
        <v>0</v>
      </c>
    </row>
    <row r="1729" spans="1:75" ht="15" customHeight="1">
      <c r="A1729" s="56">
        <v>74.078185814830505</v>
      </c>
      <c r="B1729" s="6">
        <v>1925</v>
      </c>
      <c r="C1729" s="61">
        <v>4418.2539999999999</v>
      </c>
      <c r="D1729" s="62">
        <v>390.16460016902943</v>
      </c>
      <c r="E1729" s="62">
        <v>159.7259447643994</v>
      </c>
      <c r="F1729" s="62">
        <v>247.44469957489667</v>
      </c>
      <c r="G1729" s="62">
        <v>239.94505136908094</v>
      </c>
      <c r="H1729" s="62">
        <v>418.43281758320097</v>
      </c>
      <c r="I1729" s="62">
        <v>396.08018773904155</v>
      </c>
      <c r="J1729" s="62">
        <v>281.23121930661137</v>
      </c>
      <c r="K1729" s="62">
        <v>547.1542554579836</v>
      </c>
      <c r="L1729" s="62">
        <v>402.45300897557809</v>
      </c>
      <c r="M1729" s="62">
        <v>407.93778082424268</v>
      </c>
      <c r="N1729" s="62">
        <v>344.73386306315837</v>
      </c>
      <c r="O1729" s="62">
        <v>369.89797191903608</v>
      </c>
      <c r="P1729" s="62">
        <v>213.05259925374077</v>
      </c>
      <c r="Q1729" s="99">
        <f t="shared" si="867"/>
        <v>4418.253999999999</v>
      </c>
      <c r="R1729" s="33">
        <f t="shared" si="858"/>
        <v>2352.1089154589581</v>
      </c>
      <c r="S1729" s="32">
        <f t="shared" si="859"/>
        <v>354.45691932149782</v>
      </c>
      <c r="T1729" s="32">
        <f t="shared" si="860"/>
        <v>254.79207580022953</v>
      </c>
      <c r="U1729" s="31">
        <f t="shared" si="861"/>
        <v>2066.1450845410418</v>
      </c>
      <c r="V1729" s="31">
        <f t="shared" si="862"/>
        <v>35.707680847531606</v>
      </c>
      <c r="W1729" s="36">
        <f t="shared" si="863"/>
        <v>89.941787262928841</v>
      </c>
      <c r="X1729" s="46">
        <v>0.90848046995534171</v>
      </c>
      <c r="Y1729">
        <v>0.73909790450017177</v>
      </c>
      <c r="Z1729" s="38">
        <v>1.3019376458206051</v>
      </c>
      <c r="AB1729" s="6">
        <v>1925</v>
      </c>
      <c r="AR1729" s="33">
        <f t="shared" si="868"/>
        <v>0</v>
      </c>
      <c r="AS1729" s="32">
        <f t="shared" si="869"/>
        <v>0</v>
      </c>
      <c r="AT1729" s="32">
        <f t="shared" si="870"/>
        <v>0</v>
      </c>
      <c r="AU1729" s="31">
        <f t="shared" si="871"/>
        <v>0</v>
      </c>
      <c r="AV1729" s="31">
        <f t="shared" si="872"/>
        <v>0</v>
      </c>
      <c r="AW1729" s="36">
        <f t="shared" si="873"/>
        <v>0</v>
      </c>
      <c r="AX1729">
        <v>0.91053676311548615</v>
      </c>
      <c r="AY1729">
        <v>0.73909790450017177</v>
      </c>
      <c r="BB1729" s="6">
        <v>1925</v>
      </c>
      <c r="BR1729" s="33">
        <f t="shared" si="864"/>
        <v>0</v>
      </c>
      <c r="BS1729" s="32">
        <f t="shared" si="865"/>
        <v>0</v>
      </c>
      <c r="BT1729" s="32">
        <f t="shared" si="866"/>
        <v>0</v>
      </c>
      <c r="BU1729" s="31">
        <f t="shared" si="855"/>
        <v>0</v>
      </c>
      <c r="BV1729" s="31">
        <f t="shared" si="856"/>
        <v>0</v>
      </c>
      <c r="BW1729" s="36">
        <f t="shared" si="857"/>
        <v>0</v>
      </c>
    </row>
    <row r="1730" spans="1:75" ht="15" customHeight="1">
      <c r="A1730" s="56">
        <v>88.856124330745274</v>
      </c>
      <c r="B1730" s="6">
        <v>1926</v>
      </c>
      <c r="C1730" s="61">
        <v>4449.7359999999999</v>
      </c>
      <c r="D1730" s="62">
        <v>393.28480906042444</v>
      </c>
      <c r="E1730" s="62">
        <v>157.00236784292875</v>
      </c>
      <c r="F1730" s="62">
        <v>247.48564567992918</v>
      </c>
      <c r="G1730" s="62">
        <v>239.66321774779192</v>
      </c>
      <c r="H1730" s="62">
        <v>417.98774787963157</v>
      </c>
      <c r="I1730" s="62">
        <v>395.95833567635754</v>
      </c>
      <c r="J1730" s="62">
        <v>282.96703254748394</v>
      </c>
      <c r="K1730" s="62">
        <v>548.15526552356312</v>
      </c>
      <c r="L1730" s="62">
        <v>402.25855043074193</v>
      </c>
      <c r="M1730" s="62">
        <v>413.03801464275961</v>
      </c>
      <c r="N1730" s="62">
        <v>340.84669903054515</v>
      </c>
      <c r="O1730" s="62">
        <v>394.71251901686156</v>
      </c>
      <c r="P1730" s="62">
        <v>216.37579492098118</v>
      </c>
      <c r="Q1730" s="99">
        <f t="shared" si="867"/>
        <v>4449.7359999999999</v>
      </c>
      <c r="R1730" s="33">
        <f t="shared" si="858"/>
        <v>2350.170415608156</v>
      </c>
      <c r="S1730" s="32">
        <f t="shared" si="859"/>
        <v>357.27270584370842</v>
      </c>
      <c r="T1730" s="32">
        <f t="shared" si="860"/>
        <v>251.83336239032431</v>
      </c>
      <c r="U1730" s="31">
        <f t="shared" si="861"/>
        <v>2099.5655843918439</v>
      </c>
      <c r="V1730" s="31">
        <f t="shared" si="862"/>
        <v>36.012103216716014</v>
      </c>
      <c r="W1730" s="36">
        <f t="shared" si="863"/>
        <v>89.013336640220842</v>
      </c>
      <c r="X1730" s="46">
        <v>0.9084325089932902</v>
      </c>
      <c r="Y1730">
        <v>0.73884641719166577</v>
      </c>
      <c r="Z1730" s="38">
        <v>1.1329959055579617</v>
      </c>
      <c r="AB1730" s="6">
        <v>1926</v>
      </c>
      <c r="AR1730" s="33">
        <f t="shared" si="868"/>
        <v>0</v>
      </c>
      <c r="AS1730" s="32">
        <f t="shared" si="869"/>
        <v>0</v>
      </c>
      <c r="AT1730" s="32">
        <f t="shared" si="870"/>
        <v>0</v>
      </c>
      <c r="AU1730" s="31">
        <f t="shared" si="871"/>
        <v>0</v>
      </c>
      <c r="AV1730" s="31">
        <f t="shared" si="872"/>
        <v>0</v>
      </c>
      <c r="AW1730" s="36">
        <f t="shared" si="873"/>
        <v>0</v>
      </c>
      <c r="AX1730">
        <v>0.91158456071545435</v>
      </c>
      <c r="AY1730">
        <v>0.73884641719166577</v>
      </c>
      <c r="BB1730" s="6">
        <v>1926</v>
      </c>
      <c r="BR1730" s="33">
        <f t="shared" si="864"/>
        <v>0</v>
      </c>
      <c r="BS1730" s="32">
        <f t="shared" si="865"/>
        <v>0</v>
      </c>
      <c r="BT1730" s="32">
        <f t="shared" si="866"/>
        <v>0</v>
      </c>
      <c r="BU1730" s="31">
        <f t="shared" si="855"/>
        <v>0</v>
      </c>
      <c r="BV1730" s="31">
        <f t="shared" si="856"/>
        <v>0</v>
      </c>
      <c r="BW1730" s="36">
        <f t="shared" si="857"/>
        <v>0</v>
      </c>
    </row>
    <row r="1731" spans="1:75" ht="15" customHeight="1">
      <c r="A1731" s="56">
        <v>101.64952565669489</v>
      </c>
      <c r="B1731" s="6">
        <v>1927</v>
      </c>
      <c r="C1731" s="61">
        <v>4454.2359999999999</v>
      </c>
      <c r="D1731" s="62">
        <v>393.51785381365215</v>
      </c>
      <c r="E1731" s="62">
        <v>160.99014147137819</v>
      </c>
      <c r="F1731" s="62">
        <v>246.92813377103602</v>
      </c>
      <c r="G1731" s="62">
        <v>239.33363571312356</v>
      </c>
      <c r="H1731" s="62">
        <v>408.42636179091454</v>
      </c>
      <c r="I1731" s="62">
        <v>395.69282969809132</v>
      </c>
      <c r="J1731" s="62">
        <v>283.31606403351753</v>
      </c>
      <c r="K1731" s="62">
        <v>549.98861365612288</v>
      </c>
      <c r="L1731" s="62">
        <v>401.97056639324722</v>
      </c>
      <c r="M1731" s="62">
        <v>412.43258108162655</v>
      </c>
      <c r="N1731" s="62">
        <v>345.22597852614854</v>
      </c>
      <c r="O1731" s="62">
        <v>398.56186906546674</v>
      </c>
      <c r="P1731" s="62">
        <v>217.85137098567503</v>
      </c>
      <c r="Q1731" s="99">
        <f t="shared" si="867"/>
        <v>4454.2360000000008</v>
      </c>
      <c r="R1731" s="33">
        <f t="shared" si="858"/>
        <v>2347.4112274454169</v>
      </c>
      <c r="S1731" s="32">
        <f t="shared" si="859"/>
        <v>357.56342248721558</v>
      </c>
      <c r="T1731" s="32">
        <f t="shared" si="860"/>
        <v>255.16063848014036</v>
      </c>
      <c r="U1731" s="31">
        <f t="shared" si="861"/>
        <v>2106.824772554583</v>
      </c>
      <c r="V1731" s="31">
        <f t="shared" si="862"/>
        <v>35.954431326436577</v>
      </c>
      <c r="W1731" s="36">
        <f t="shared" si="863"/>
        <v>90.065340046008174</v>
      </c>
      <c r="X1731" s="46">
        <v>0.90863329076941302</v>
      </c>
      <c r="Y1731">
        <v>0.73911192769872525</v>
      </c>
      <c r="Z1731" s="38">
        <v>1.3001329483836557</v>
      </c>
      <c r="AB1731" s="6">
        <v>1927</v>
      </c>
      <c r="AR1731" s="33">
        <f t="shared" si="868"/>
        <v>0</v>
      </c>
      <c r="AS1731" s="32">
        <f t="shared" si="869"/>
        <v>0</v>
      </c>
      <c r="AT1731" s="32">
        <f t="shared" si="870"/>
        <v>0</v>
      </c>
      <c r="AU1731" s="31">
        <f t="shared" si="871"/>
        <v>0</v>
      </c>
      <c r="AV1731" s="31">
        <f t="shared" si="872"/>
        <v>0</v>
      </c>
      <c r="AW1731" s="36">
        <f t="shared" si="873"/>
        <v>0</v>
      </c>
      <c r="AX1731">
        <v>0.91248690371625896</v>
      </c>
      <c r="AY1731">
        <v>0.73911192769872525</v>
      </c>
      <c r="BB1731" s="6">
        <v>1927</v>
      </c>
      <c r="BR1731" s="33">
        <f t="shared" si="864"/>
        <v>0</v>
      </c>
      <c r="BS1731" s="32">
        <f t="shared" si="865"/>
        <v>0</v>
      </c>
      <c r="BT1731" s="32">
        <f t="shared" si="866"/>
        <v>0</v>
      </c>
      <c r="BU1731" s="31">
        <f t="shared" si="855"/>
        <v>0</v>
      </c>
      <c r="BV1731" s="31">
        <f t="shared" si="856"/>
        <v>0</v>
      </c>
      <c r="BW1731" s="36">
        <f t="shared" si="857"/>
        <v>0</v>
      </c>
    </row>
    <row r="1732" spans="1:75" ht="15" customHeight="1">
      <c r="A1732" s="56">
        <v>95.52194755787778</v>
      </c>
      <c r="B1732" s="6">
        <v>1928</v>
      </c>
      <c r="C1732" s="61">
        <v>4456.4960000000001</v>
      </c>
      <c r="D1732" s="62">
        <v>391.90519563355156</v>
      </c>
      <c r="E1732" s="62">
        <v>161.227022668833</v>
      </c>
      <c r="F1732" s="62">
        <v>247.52659665258992</v>
      </c>
      <c r="G1732" s="62">
        <v>239.54966878379193</v>
      </c>
      <c r="H1732" s="62">
        <v>409.49291909655136</v>
      </c>
      <c r="I1732" s="62">
        <v>394.92247235477566</v>
      </c>
      <c r="J1732" s="62">
        <v>283.94094154080875</v>
      </c>
      <c r="K1732" s="62">
        <v>549.15532336927106</v>
      </c>
      <c r="L1732" s="62">
        <v>401.81171113780476</v>
      </c>
      <c r="M1732" s="62">
        <v>413.16343846053479</v>
      </c>
      <c r="N1732" s="62">
        <v>350.33067024214404</v>
      </c>
      <c r="O1732" s="62">
        <v>398.50622420911805</v>
      </c>
      <c r="P1732" s="62">
        <v>214.96381585022527</v>
      </c>
      <c r="Q1732" s="99">
        <f t="shared" si="867"/>
        <v>4456.496000000001</v>
      </c>
      <c r="R1732" s="33">
        <f t="shared" si="858"/>
        <v>2351.2504121327033</v>
      </c>
      <c r="S1732" s="32">
        <f t="shared" si="859"/>
        <v>356.11391706246803</v>
      </c>
      <c r="T1732" s="32">
        <f t="shared" si="860"/>
        <v>258.47687397288462</v>
      </c>
      <c r="U1732" s="31">
        <f t="shared" si="861"/>
        <v>2105.2455878672968</v>
      </c>
      <c r="V1732" s="31">
        <f t="shared" si="862"/>
        <v>35.791278571083524</v>
      </c>
      <c r="W1732" s="36">
        <f t="shared" si="863"/>
        <v>91.853796269259419</v>
      </c>
      <c r="X1732" s="46">
        <v>0.90867363084272568</v>
      </c>
      <c r="Y1732">
        <v>0.73780829350233235</v>
      </c>
      <c r="Z1732" s="38">
        <v>1.2631916595978265</v>
      </c>
      <c r="AB1732" s="6">
        <v>1928</v>
      </c>
      <c r="AR1732" s="33">
        <f t="shared" si="868"/>
        <v>0</v>
      </c>
      <c r="AS1732" s="32">
        <f t="shared" si="869"/>
        <v>0</v>
      </c>
      <c r="AT1732" s="32">
        <f t="shared" si="870"/>
        <v>0</v>
      </c>
      <c r="AU1732" s="31">
        <f t="shared" si="871"/>
        <v>0</v>
      </c>
      <c r="AV1732" s="31">
        <f t="shared" si="872"/>
        <v>0</v>
      </c>
      <c r="AW1732" s="36">
        <f t="shared" si="873"/>
        <v>0</v>
      </c>
      <c r="AX1732">
        <v>0.91360969333184983</v>
      </c>
      <c r="AY1732">
        <v>0.73780829350233235</v>
      </c>
      <c r="BB1732" s="6">
        <v>1928</v>
      </c>
      <c r="BR1732" s="33">
        <f t="shared" si="864"/>
        <v>0</v>
      </c>
      <c r="BS1732" s="32">
        <f t="shared" si="865"/>
        <v>0</v>
      </c>
      <c r="BT1732" s="32">
        <f t="shared" si="866"/>
        <v>0</v>
      </c>
      <c r="BU1732" s="31">
        <f t="shared" si="855"/>
        <v>0</v>
      </c>
      <c r="BV1732" s="31">
        <f t="shared" si="856"/>
        <v>0</v>
      </c>
      <c r="BW1732" s="36">
        <f t="shared" si="857"/>
        <v>0</v>
      </c>
    </row>
    <row r="1733" spans="1:75" ht="15" customHeight="1">
      <c r="A1733" s="56">
        <v>88.576758474937449</v>
      </c>
      <c r="B1733" s="6">
        <v>1929</v>
      </c>
      <c r="C1733" s="61">
        <v>4446.4709999999995</v>
      </c>
      <c r="D1733" s="62">
        <v>393.52591464266101</v>
      </c>
      <c r="E1733" s="62">
        <v>161.13396458376462</v>
      </c>
      <c r="F1733" s="62">
        <v>247.50702261557046</v>
      </c>
      <c r="G1733" s="62">
        <v>238.74025421093197</v>
      </c>
      <c r="H1733" s="62">
        <v>409.73425169194087</v>
      </c>
      <c r="I1733" s="62">
        <v>393.98887403933537</v>
      </c>
      <c r="J1733" s="62">
        <v>281.5930029664292</v>
      </c>
      <c r="K1733" s="62">
        <v>547.94823344424276</v>
      </c>
      <c r="L1733" s="62">
        <v>399.39010074639197</v>
      </c>
      <c r="M1733" s="62">
        <v>412.73300968207667</v>
      </c>
      <c r="N1733" s="62">
        <v>348.07571361502869</v>
      </c>
      <c r="O1733" s="62">
        <v>397.61854455080828</v>
      </c>
      <c r="P1733" s="62">
        <v>214.48211321081806</v>
      </c>
      <c r="Q1733" s="99">
        <f t="shared" si="867"/>
        <v>4446.4709999999995</v>
      </c>
      <c r="R1733" s="33">
        <f t="shared" si="858"/>
        <v>2346.6564869428416</v>
      </c>
      <c r="S1733" s="32">
        <f t="shared" si="859"/>
        <v>357.74025459643462</v>
      </c>
      <c r="T1733" s="32">
        <f t="shared" si="860"/>
        <v>256.21886223843455</v>
      </c>
      <c r="U1733" s="31">
        <f t="shared" si="861"/>
        <v>2099.8145130571579</v>
      </c>
      <c r="V1733" s="31">
        <f t="shared" si="862"/>
        <v>35.785660046226383</v>
      </c>
      <c r="W1733" s="36">
        <f t="shared" si="863"/>
        <v>91.856851376594136</v>
      </c>
      <c r="X1733" s="46">
        <v>0.90906403183454554</v>
      </c>
      <c r="Y1733">
        <v>0.73610094647916835</v>
      </c>
      <c r="Z1733" s="38">
        <v>1.2875358503503007</v>
      </c>
      <c r="AB1733" s="6">
        <v>1929</v>
      </c>
      <c r="AR1733" s="33">
        <f t="shared" si="868"/>
        <v>0</v>
      </c>
      <c r="AS1733" s="32">
        <f t="shared" si="869"/>
        <v>0</v>
      </c>
      <c r="AT1733" s="32">
        <f t="shared" si="870"/>
        <v>0</v>
      </c>
      <c r="AU1733" s="31">
        <f t="shared" si="871"/>
        <v>0</v>
      </c>
      <c r="AV1733" s="31">
        <f t="shared" si="872"/>
        <v>0</v>
      </c>
      <c r="AW1733" s="36">
        <f t="shared" si="873"/>
        <v>0</v>
      </c>
      <c r="AX1733">
        <v>0.9155792050442596</v>
      </c>
      <c r="AY1733">
        <v>0.73610094647916835</v>
      </c>
      <c r="BB1733" s="6">
        <v>1929</v>
      </c>
      <c r="BR1733" s="33">
        <f t="shared" si="864"/>
        <v>0</v>
      </c>
      <c r="BS1733" s="32">
        <f t="shared" si="865"/>
        <v>0</v>
      </c>
      <c r="BT1733" s="32">
        <f t="shared" si="866"/>
        <v>0</v>
      </c>
      <c r="BU1733" s="31">
        <f t="shared" si="855"/>
        <v>0</v>
      </c>
      <c r="BV1733" s="31">
        <f t="shared" si="856"/>
        <v>0</v>
      </c>
      <c r="BW1733" s="36">
        <f t="shared" si="857"/>
        <v>0</v>
      </c>
    </row>
    <row r="1734" spans="1:75" ht="15" customHeight="1">
      <c r="A1734" s="56">
        <v>89.095310139639892</v>
      </c>
      <c r="B1734" s="6">
        <v>1930</v>
      </c>
      <c r="C1734" s="61">
        <v>4466.1369999999997</v>
      </c>
      <c r="D1734" s="62">
        <v>393.45731788613386</v>
      </c>
      <c r="E1734" s="62">
        <v>161.57256386450555</v>
      </c>
      <c r="F1734" s="62">
        <v>247.82689891615988</v>
      </c>
      <c r="G1734" s="62">
        <v>239.49985144820499</v>
      </c>
      <c r="H1734" s="62">
        <v>412.61168448679797</v>
      </c>
      <c r="I1734" s="62">
        <v>396.55668187415768</v>
      </c>
      <c r="J1734" s="62">
        <v>283.8342098496538</v>
      </c>
      <c r="K1734" s="62">
        <v>552.01376177831719</v>
      </c>
      <c r="L1734" s="62">
        <v>403.2460203632819</v>
      </c>
      <c r="M1734" s="62">
        <v>416.26617818833205</v>
      </c>
      <c r="N1734" s="62">
        <v>346.84779266434595</v>
      </c>
      <c r="O1734" s="62">
        <v>397.52518223776497</v>
      </c>
      <c r="P1734" s="62">
        <v>214.87885644234456</v>
      </c>
      <c r="Q1734" s="99">
        <f t="shared" si="867"/>
        <v>4466.1370000000006</v>
      </c>
      <c r="R1734" s="33">
        <f t="shared" si="858"/>
        <v>2353.8476001863146</v>
      </c>
      <c r="S1734" s="32">
        <f t="shared" si="859"/>
        <v>358.10089858474777</v>
      </c>
      <c r="T1734" s="32">
        <f t="shared" si="860"/>
        <v>253.8448111620867</v>
      </c>
      <c r="U1734" s="31">
        <f t="shared" si="861"/>
        <v>2112.2893998136851</v>
      </c>
      <c r="V1734" s="31">
        <f t="shared" si="862"/>
        <v>35.356419301386097</v>
      </c>
      <c r="W1734" s="36">
        <f t="shared" si="863"/>
        <v>93.002981502259246</v>
      </c>
      <c r="X1734" s="46">
        <v>0.91013912387920504</v>
      </c>
      <c r="Y1734">
        <v>0.73186226503606222</v>
      </c>
      <c r="Z1734" s="38">
        <v>1.2354000853908533</v>
      </c>
      <c r="AB1734" s="6">
        <v>1930</v>
      </c>
      <c r="AR1734" s="33">
        <f t="shared" si="868"/>
        <v>0</v>
      </c>
      <c r="AS1734" s="32">
        <f t="shared" si="869"/>
        <v>0</v>
      </c>
      <c r="AT1734" s="32">
        <f t="shared" si="870"/>
        <v>0</v>
      </c>
      <c r="AU1734" s="31">
        <f t="shared" si="871"/>
        <v>0</v>
      </c>
      <c r="AV1734" s="31">
        <f t="shared" si="872"/>
        <v>0</v>
      </c>
      <c r="AW1734" s="36">
        <f t="shared" si="873"/>
        <v>0</v>
      </c>
      <c r="AX1734">
        <v>0.91787527057688512</v>
      </c>
      <c r="AY1734">
        <v>0.73186226503606222</v>
      </c>
      <c r="BB1734" s="6">
        <v>1930</v>
      </c>
      <c r="BR1734" s="33">
        <f t="shared" si="864"/>
        <v>0</v>
      </c>
      <c r="BS1734" s="32">
        <f t="shared" si="865"/>
        <v>0</v>
      </c>
      <c r="BT1734" s="32">
        <f t="shared" si="866"/>
        <v>0</v>
      </c>
      <c r="BU1734" s="31">
        <f t="shared" si="855"/>
        <v>0</v>
      </c>
      <c r="BV1734" s="31">
        <f t="shared" si="856"/>
        <v>0</v>
      </c>
      <c r="BW1734" s="36">
        <f t="shared" si="857"/>
        <v>0</v>
      </c>
    </row>
    <row r="1735" spans="1:75" ht="15" customHeight="1">
      <c r="A1735" s="56">
        <v>87.36578782266173</v>
      </c>
      <c r="B1735" s="6">
        <v>1931</v>
      </c>
      <c r="C1735" s="61">
        <v>4455.2759999999998</v>
      </c>
      <c r="D1735" s="62">
        <v>393.03879855609893</v>
      </c>
      <c r="E1735" s="62">
        <v>160.9738139765187</v>
      </c>
      <c r="F1735" s="62">
        <v>247.37516249725454</v>
      </c>
      <c r="G1735" s="62">
        <v>238.97981571582326</v>
      </c>
      <c r="H1735" s="62">
        <v>414.14097316394009</v>
      </c>
      <c r="I1735" s="62">
        <v>390.70269322439833</v>
      </c>
      <c r="J1735" s="62">
        <v>282.10681984285134</v>
      </c>
      <c r="K1735" s="62">
        <v>550.36365461781259</v>
      </c>
      <c r="L1735" s="62">
        <v>402.20031472426456</v>
      </c>
      <c r="M1735" s="62">
        <v>415.71700594752758</v>
      </c>
      <c r="N1735" s="62">
        <v>346.50874233865528</v>
      </c>
      <c r="O1735" s="62">
        <v>398.08393251516532</v>
      </c>
      <c r="P1735" s="62">
        <v>215.08427287968942</v>
      </c>
      <c r="Q1735" s="99">
        <f t="shared" si="867"/>
        <v>4455.2759999999998</v>
      </c>
      <c r="R1735" s="33">
        <f t="shared" si="858"/>
        <v>2344.9765202346566</v>
      </c>
      <c r="S1735" s="32">
        <f t="shared" si="859"/>
        <v>357.87627541606992</v>
      </c>
      <c r="T1735" s="32">
        <f t="shared" si="860"/>
        <v>252.82096639780056</v>
      </c>
      <c r="U1735" s="31">
        <f t="shared" si="861"/>
        <v>2110.2994797653432</v>
      </c>
      <c r="V1735" s="31">
        <f t="shared" si="862"/>
        <v>35.162523140029009</v>
      </c>
      <c r="W1735" s="36">
        <f t="shared" si="863"/>
        <v>93.687775940854721</v>
      </c>
      <c r="X1735" s="46">
        <v>0.91053676311548615</v>
      </c>
      <c r="Y1735">
        <v>0.72962362995941288</v>
      </c>
      <c r="Z1735" s="38">
        <v>1.0334601721723666</v>
      </c>
      <c r="AB1735" s="6">
        <v>1931</v>
      </c>
      <c r="AR1735" s="33">
        <f t="shared" si="868"/>
        <v>0</v>
      </c>
      <c r="AS1735" s="32">
        <f t="shared" si="869"/>
        <v>0</v>
      </c>
      <c r="AT1735" s="32">
        <f t="shared" si="870"/>
        <v>0</v>
      </c>
      <c r="AU1735" s="31">
        <f t="shared" si="871"/>
        <v>0</v>
      </c>
      <c r="AV1735" s="31">
        <f t="shared" si="872"/>
        <v>0</v>
      </c>
      <c r="AW1735" s="36">
        <f t="shared" si="873"/>
        <v>0</v>
      </c>
      <c r="AX1735">
        <v>0.91825504630490407</v>
      </c>
      <c r="AY1735">
        <v>0.72962362995941288</v>
      </c>
      <c r="BB1735" s="6">
        <v>1931</v>
      </c>
      <c r="BR1735" s="33">
        <f t="shared" si="864"/>
        <v>0</v>
      </c>
      <c r="BS1735" s="32">
        <f t="shared" si="865"/>
        <v>0</v>
      </c>
      <c r="BT1735" s="32">
        <f t="shared" si="866"/>
        <v>0</v>
      </c>
      <c r="BU1735" s="31">
        <f t="shared" si="855"/>
        <v>0</v>
      </c>
      <c r="BV1735" s="31">
        <f t="shared" si="856"/>
        <v>0</v>
      </c>
      <c r="BW1735" s="36">
        <f t="shared" si="857"/>
        <v>0</v>
      </c>
    </row>
    <row r="1736" spans="1:75" ht="15" customHeight="1">
      <c r="A1736" s="56">
        <v>93.254907904929524</v>
      </c>
      <c r="B1736" s="6">
        <v>1932</v>
      </c>
      <c r="C1736" s="61">
        <v>4460.3519999999999</v>
      </c>
      <c r="D1736" s="62">
        <v>395.27868773719024</v>
      </c>
      <c r="E1736" s="62">
        <v>161.42540156184018</v>
      </c>
      <c r="F1736" s="62">
        <v>248.9813300194831</v>
      </c>
      <c r="G1736" s="62">
        <v>239.4581090810033</v>
      </c>
      <c r="H1736" s="62">
        <v>414.93671261019909</v>
      </c>
      <c r="I1736" s="62">
        <v>390.15033065404049</v>
      </c>
      <c r="J1736" s="62">
        <v>282.82056260320667</v>
      </c>
      <c r="K1736" s="62">
        <v>549.91673714520243</v>
      </c>
      <c r="L1736" s="62">
        <v>402.32306729633461</v>
      </c>
      <c r="M1736" s="62">
        <v>416.43722437957553</v>
      </c>
      <c r="N1736" s="62">
        <v>347.74893612562869</v>
      </c>
      <c r="O1736" s="62">
        <v>396.83304319226539</v>
      </c>
      <c r="P1736" s="62">
        <v>214.04185759402998</v>
      </c>
      <c r="Q1736" s="99">
        <f t="shared" si="867"/>
        <v>4460.3519999999999</v>
      </c>
      <c r="R1736" s="33">
        <f t="shared" si="858"/>
        <v>2352.33147260651</v>
      </c>
      <c r="S1736" s="32">
        <f t="shared" si="859"/>
        <v>360.32994892108781</v>
      </c>
      <c r="T1736" s="32">
        <f t="shared" si="860"/>
        <v>254.22907715564969</v>
      </c>
      <c r="U1736" s="31">
        <f t="shared" si="861"/>
        <v>2108.0205273934898</v>
      </c>
      <c r="V1736" s="31">
        <f t="shared" si="862"/>
        <v>34.948738816102434</v>
      </c>
      <c r="W1736" s="36">
        <f t="shared" si="863"/>
        <v>93.519858969978998</v>
      </c>
      <c r="X1736" s="46">
        <v>0.91158456071545435</v>
      </c>
      <c r="Y1736">
        <v>0.73107075463145699</v>
      </c>
      <c r="Z1736" s="38">
        <v>0.918367094636798</v>
      </c>
      <c r="AB1736" s="6">
        <v>1932</v>
      </c>
      <c r="AR1736" s="33">
        <f t="shared" si="868"/>
        <v>0</v>
      </c>
      <c r="AS1736" s="32">
        <f t="shared" si="869"/>
        <v>0</v>
      </c>
      <c r="AT1736" s="32">
        <f t="shared" si="870"/>
        <v>0</v>
      </c>
      <c r="AU1736" s="31">
        <f t="shared" si="871"/>
        <v>0</v>
      </c>
      <c r="AV1736" s="31">
        <f t="shared" si="872"/>
        <v>0</v>
      </c>
      <c r="AW1736" s="36">
        <f t="shared" si="873"/>
        <v>0</v>
      </c>
      <c r="AX1736">
        <v>0.91885340974023955</v>
      </c>
      <c r="AY1736">
        <v>0.73107075463145699</v>
      </c>
      <c r="BB1736" s="6">
        <v>1932</v>
      </c>
      <c r="BR1736" s="33">
        <f t="shared" si="864"/>
        <v>0</v>
      </c>
      <c r="BS1736" s="32">
        <f t="shared" si="865"/>
        <v>0</v>
      </c>
      <c r="BT1736" s="32">
        <f t="shared" si="866"/>
        <v>0</v>
      </c>
      <c r="BU1736" s="31">
        <f t="shared" si="855"/>
        <v>0</v>
      </c>
      <c r="BV1736" s="31">
        <f t="shared" si="856"/>
        <v>0</v>
      </c>
      <c r="BW1736" s="36">
        <f t="shared" si="857"/>
        <v>0</v>
      </c>
    </row>
    <row r="1737" spans="1:75" ht="15" customHeight="1">
      <c r="A1737" s="56">
        <v>87.533554537712504</v>
      </c>
      <c r="B1737" s="6">
        <v>1933</v>
      </c>
      <c r="C1737" s="61">
        <v>4489.2119999999995</v>
      </c>
      <c r="D1737" s="62">
        <v>392.37699999999995</v>
      </c>
      <c r="E1737" s="62">
        <v>159.33199999999999</v>
      </c>
      <c r="F1737" s="62">
        <v>247.489</v>
      </c>
      <c r="G1737" s="62">
        <v>241.74399999999997</v>
      </c>
      <c r="H1737" s="62">
        <v>424.14399999999995</v>
      </c>
      <c r="I1737" s="62">
        <v>384.13900000000001</v>
      </c>
      <c r="J1737" s="62">
        <v>277.07</v>
      </c>
      <c r="K1737" s="62">
        <v>554.10299999999995</v>
      </c>
      <c r="L1737" s="62">
        <v>396.74599999999992</v>
      </c>
      <c r="M1737" s="62">
        <v>412.21</v>
      </c>
      <c r="N1737" s="62">
        <v>347.108</v>
      </c>
      <c r="O1737" s="62">
        <v>423.73799999999994</v>
      </c>
      <c r="P1737" s="62">
        <v>229.01199999999997</v>
      </c>
      <c r="Q1737" s="99">
        <f t="shared" si="867"/>
        <v>4489.2120000000004</v>
      </c>
      <c r="R1737" s="33">
        <f t="shared" si="858"/>
        <v>2345.4407587627616</v>
      </c>
      <c r="S1737" s="32">
        <f t="shared" si="859"/>
        <v>358.03887381947447</v>
      </c>
      <c r="T1737" s="32">
        <f t="shared" si="860"/>
        <v>253.48388494328714</v>
      </c>
      <c r="U1737" s="31">
        <f t="shared" si="861"/>
        <v>2143.771241237238</v>
      </c>
      <c r="V1737" s="31">
        <f t="shared" si="862"/>
        <v>34.338126180525478</v>
      </c>
      <c r="W1737" s="36">
        <f t="shared" si="863"/>
        <v>93.624115056712867</v>
      </c>
      <c r="X1737" s="46">
        <v>0.91248690371625896</v>
      </c>
      <c r="Y1737">
        <v>0.73027381951233372</v>
      </c>
      <c r="Z1737" s="38">
        <v>0.91838206847484538</v>
      </c>
      <c r="AB1737" s="6">
        <v>1933</v>
      </c>
      <c r="AR1737" s="33">
        <f t="shared" si="868"/>
        <v>0</v>
      </c>
      <c r="AS1737" s="32">
        <f t="shared" si="869"/>
        <v>0</v>
      </c>
      <c r="AT1737" s="32">
        <f t="shared" si="870"/>
        <v>0</v>
      </c>
      <c r="AU1737" s="31">
        <f t="shared" si="871"/>
        <v>0</v>
      </c>
      <c r="AV1737" s="31">
        <f t="shared" si="872"/>
        <v>0</v>
      </c>
      <c r="AW1737" s="36">
        <f t="shared" si="873"/>
        <v>0</v>
      </c>
      <c r="AX1737">
        <v>0.92024678645035807</v>
      </c>
      <c r="AY1737">
        <v>0.73027381951233372</v>
      </c>
      <c r="BB1737" s="6">
        <v>1933</v>
      </c>
      <c r="BR1737" s="33">
        <f t="shared" si="864"/>
        <v>0</v>
      </c>
      <c r="BS1737" s="32">
        <f t="shared" si="865"/>
        <v>0</v>
      </c>
      <c r="BT1737" s="32">
        <f t="shared" si="866"/>
        <v>0</v>
      </c>
      <c r="BU1737" s="31">
        <f t="shared" si="855"/>
        <v>0</v>
      </c>
      <c r="BV1737" s="31">
        <f t="shared" si="856"/>
        <v>0</v>
      </c>
      <c r="BW1737" s="36">
        <f t="shared" si="857"/>
        <v>0</v>
      </c>
    </row>
    <row r="1738" spans="1:75" ht="15" customHeight="1">
      <c r="A1738" s="56">
        <v>89.662666666902595</v>
      </c>
      <c r="B1738" s="6">
        <v>1934</v>
      </c>
      <c r="C1738" s="61">
        <v>4505.4799999999996</v>
      </c>
      <c r="D1738" s="62">
        <v>392.79791281774351</v>
      </c>
      <c r="E1738" s="62">
        <v>159.39796462131346</v>
      </c>
      <c r="F1738" s="62">
        <v>247.79594500121073</v>
      </c>
      <c r="G1738" s="62">
        <v>241.73694634601722</v>
      </c>
      <c r="H1738" s="62">
        <v>427.45390512577899</v>
      </c>
      <c r="I1738" s="62">
        <v>381.10891541213908</v>
      </c>
      <c r="J1738" s="62">
        <v>277.20693847338384</v>
      </c>
      <c r="K1738" s="62">
        <v>555.2088767703159</v>
      </c>
      <c r="L1738" s="62">
        <v>397.86291169355718</v>
      </c>
      <c r="M1738" s="62">
        <v>413.36690825241521</v>
      </c>
      <c r="N1738" s="62">
        <v>347.89792278338314</v>
      </c>
      <c r="O1738" s="62">
        <v>432.98290389860705</v>
      </c>
      <c r="P1738" s="62">
        <v>230.66194880413431</v>
      </c>
      <c r="Q1738" s="99">
        <f t="shared" si="867"/>
        <v>4505.4799999999996</v>
      </c>
      <c r="R1738" s="33">
        <f t="shared" si="858"/>
        <v>2348.3089200255718</v>
      </c>
      <c r="S1738" s="32">
        <f t="shared" si="859"/>
        <v>358.86398067080933</v>
      </c>
      <c r="T1738" s="32">
        <f t="shared" si="860"/>
        <v>254.74432437491873</v>
      </c>
      <c r="U1738" s="31">
        <f t="shared" si="861"/>
        <v>2157.1710799744278</v>
      </c>
      <c r="V1738" s="31">
        <f t="shared" si="862"/>
        <v>33.933932146934183</v>
      </c>
      <c r="W1738" s="36">
        <f t="shared" si="863"/>
        <v>93.153598408464404</v>
      </c>
      <c r="X1738" s="46">
        <v>0.91360969333184983</v>
      </c>
      <c r="Y1738">
        <v>0.73223870478104003</v>
      </c>
      <c r="Z1738" s="38">
        <v>0.9400677156460554</v>
      </c>
      <c r="AB1738" s="6">
        <v>1934</v>
      </c>
      <c r="AR1738" s="33">
        <f t="shared" si="868"/>
        <v>0</v>
      </c>
      <c r="AS1738" s="32">
        <f t="shared" si="869"/>
        <v>0</v>
      </c>
      <c r="AT1738" s="32">
        <f t="shared" si="870"/>
        <v>0</v>
      </c>
      <c r="AU1738" s="31">
        <f t="shared" si="871"/>
        <v>0</v>
      </c>
      <c r="AV1738" s="31">
        <f t="shared" si="872"/>
        <v>0</v>
      </c>
      <c r="AW1738" s="36">
        <f t="shared" si="873"/>
        <v>0</v>
      </c>
      <c r="AX1738">
        <v>0.92577487454152618</v>
      </c>
      <c r="AY1738">
        <v>0.73223870478104003</v>
      </c>
      <c r="BB1738" s="6">
        <v>1934</v>
      </c>
      <c r="BR1738" s="33">
        <f t="shared" si="864"/>
        <v>0</v>
      </c>
      <c r="BS1738" s="32">
        <f t="shared" si="865"/>
        <v>0</v>
      </c>
      <c r="BT1738" s="32">
        <f t="shared" si="866"/>
        <v>0</v>
      </c>
      <c r="BU1738" s="31">
        <f t="shared" si="855"/>
        <v>0</v>
      </c>
      <c r="BV1738" s="31">
        <f t="shared" si="856"/>
        <v>0</v>
      </c>
      <c r="BW1738" s="36">
        <f t="shared" si="857"/>
        <v>0</v>
      </c>
    </row>
    <row r="1739" spans="1:75" ht="15" customHeight="1">
      <c r="A1739" s="56">
        <v>96.415022755704371</v>
      </c>
      <c r="B1739" s="6">
        <v>1935</v>
      </c>
      <c r="C1739" s="61">
        <v>4500.1750000000002</v>
      </c>
      <c r="D1739" s="62">
        <v>392.69821800781313</v>
      </c>
      <c r="E1739" s="62">
        <v>159.26910074067388</v>
      </c>
      <c r="F1739" s="62">
        <v>247.61561129260346</v>
      </c>
      <c r="G1739" s="62">
        <v>241.47068868721394</v>
      </c>
      <c r="H1739" s="62">
        <v>427.4415708989311</v>
      </c>
      <c r="I1739" s="62">
        <v>380.90276891531613</v>
      </c>
      <c r="J1739" s="62">
        <v>277.41779732696295</v>
      </c>
      <c r="K1739" s="62">
        <v>555.24306727220323</v>
      </c>
      <c r="L1739" s="62">
        <v>397.77570805746086</v>
      </c>
      <c r="M1739" s="62">
        <v>410.50246610752907</v>
      </c>
      <c r="N1739" s="62">
        <v>347.53781715171368</v>
      </c>
      <c r="O1739" s="62">
        <v>432.10560048873975</v>
      </c>
      <c r="P1739" s="62">
        <v>230.1945850528397</v>
      </c>
      <c r="Q1739" s="99">
        <f t="shared" si="867"/>
        <v>4500.1750000000011</v>
      </c>
      <c r="R1739" s="33">
        <f t="shared" si="858"/>
        <v>2348.511185327332</v>
      </c>
      <c r="S1739" s="32">
        <f t="shared" si="859"/>
        <v>359.54632226589086</v>
      </c>
      <c r="T1739" s="32">
        <f t="shared" si="860"/>
        <v>254.84732519973954</v>
      </c>
      <c r="U1739" s="31">
        <f t="shared" si="861"/>
        <v>2151.6638146726682</v>
      </c>
      <c r="V1739" s="31">
        <f t="shared" si="862"/>
        <v>33.15189574192226</v>
      </c>
      <c r="W1739" s="36">
        <f t="shared" si="863"/>
        <v>92.690491951974138</v>
      </c>
      <c r="X1739" s="46">
        <v>0.9155792050442596</v>
      </c>
      <c r="Y1739">
        <v>0.73329379602015754</v>
      </c>
      <c r="Z1739" s="38">
        <v>1</v>
      </c>
      <c r="AB1739" s="6">
        <v>1935</v>
      </c>
      <c r="AR1739" s="33">
        <f t="shared" si="868"/>
        <v>0</v>
      </c>
      <c r="AS1739" s="32">
        <f t="shared" si="869"/>
        <v>0</v>
      </c>
      <c r="AT1739" s="32">
        <f t="shared" si="870"/>
        <v>0</v>
      </c>
      <c r="AU1739" s="31">
        <f t="shared" si="871"/>
        <v>0</v>
      </c>
      <c r="AV1739" s="31">
        <f t="shared" si="872"/>
        <v>0</v>
      </c>
      <c r="AW1739" s="36">
        <f t="shared" si="873"/>
        <v>0</v>
      </c>
      <c r="AX1739">
        <v>9.2204797232920091E-2</v>
      </c>
      <c r="AY1739">
        <v>0.73329379602015754</v>
      </c>
      <c r="BB1739" s="6">
        <v>1935</v>
      </c>
      <c r="BR1739" s="33">
        <f t="shared" si="864"/>
        <v>0</v>
      </c>
      <c r="BS1739" s="32">
        <f t="shared" si="865"/>
        <v>0</v>
      </c>
      <c r="BT1739" s="32">
        <f t="shared" si="866"/>
        <v>0</v>
      </c>
      <c r="BU1739" s="31">
        <f t="shared" si="855"/>
        <v>0</v>
      </c>
      <c r="BV1739" s="31">
        <f t="shared" si="856"/>
        <v>0</v>
      </c>
      <c r="BW1739" s="36">
        <f t="shared" si="857"/>
        <v>0</v>
      </c>
    </row>
    <row r="1740" spans="1:75" ht="15" customHeight="1">
      <c r="A1740" s="56">
        <v>97.992029877181835</v>
      </c>
      <c r="B1740" s="6">
        <v>1936</v>
      </c>
      <c r="C1740" s="61">
        <v>4503.8540000000003</v>
      </c>
      <c r="D1740" s="62">
        <v>392.15899999999999</v>
      </c>
      <c r="E1740" s="62">
        <v>158.69100000000003</v>
      </c>
      <c r="F1740" s="62">
        <v>249.18</v>
      </c>
      <c r="G1740" s="62">
        <v>242.48</v>
      </c>
      <c r="H1740" s="62">
        <v>430.53600000000006</v>
      </c>
      <c r="I1740" s="62">
        <v>379.863</v>
      </c>
      <c r="J1740" s="62">
        <v>277.62400000000002</v>
      </c>
      <c r="K1740" s="62">
        <v>559.09400000000005</v>
      </c>
      <c r="L1740" s="62">
        <v>399.85300000000001</v>
      </c>
      <c r="M1740" s="62">
        <v>413.55600000000004</v>
      </c>
      <c r="N1740" s="62">
        <v>345.08100000000002</v>
      </c>
      <c r="O1740" s="62">
        <v>431.04600000000005</v>
      </c>
      <c r="P1740" s="62">
        <v>224.69100000000003</v>
      </c>
      <c r="Q1740" s="99">
        <f t="shared" si="867"/>
        <v>4503.8540000000003</v>
      </c>
      <c r="R1740" s="33">
        <f t="shared" si="858"/>
        <v>2351.5517062984363</v>
      </c>
      <c r="S1740" s="32">
        <f t="shared" si="859"/>
        <v>359.95304823416069</v>
      </c>
      <c r="T1740" s="32">
        <f t="shared" si="860"/>
        <v>253.22465806427564</v>
      </c>
      <c r="U1740" s="31">
        <f t="shared" si="861"/>
        <v>2152.3022937015639</v>
      </c>
      <c r="V1740" s="31">
        <f t="shared" si="862"/>
        <v>32.205951765839302</v>
      </c>
      <c r="W1740" s="36">
        <f t="shared" si="863"/>
        <v>91.856341935724373</v>
      </c>
      <c r="X1740" s="46">
        <v>0.91787527057688512</v>
      </c>
      <c r="Y1740">
        <v>0.73381222977873495</v>
      </c>
      <c r="Z1740" s="38">
        <v>1.0386322320998254</v>
      </c>
      <c r="AB1740" s="6">
        <v>1936</v>
      </c>
      <c r="AR1740" s="33">
        <f t="shared" si="868"/>
        <v>0</v>
      </c>
      <c r="AS1740" s="32">
        <f t="shared" si="869"/>
        <v>0</v>
      </c>
      <c r="AT1740" s="32">
        <f t="shared" si="870"/>
        <v>0</v>
      </c>
      <c r="AU1740" s="31">
        <f t="shared" si="871"/>
        <v>0</v>
      </c>
      <c r="AV1740" s="31">
        <f t="shared" si="872"/>
        <v>0</v>
      </c>
      <c r="AW1740" s="36">
        <f t="shared" si="873"/>
        <v>0</v>
      </c>
      <c r="AX1740">
        <v>8.9472646302715536E-2</v>
      </c>
      <c r="AY1740">
        <v>0.73381222977873495</v>
      </c>
      <c r="BB1740" s="6">
        <v>1936</v>
      </c>
      <c r="BR1740" s="33">
        <f t="shared" si="864"/>
        <v>0</v>
      </c>
      <c r="BS1740" s="32">
        <f t="shared" si="865"/>
        <v>0</v>
      </c>
      <c r="BT1740" s="32">
        <f t="shared" si="866"/>
        <v>0</v>
      </c>
      <c r="BU1740" s="31">
        <f t="shared" si="855"/>
        <v>0</v>
      </c>
      <c r="BV1740" s="31">
        <f t="shared" si="856"/>
        <v>0</v>
      </c>
      <c r="BW1740" s="36">
        <f t="shared" si="857"/>
        <v>0</v>
      </c>
    </row>
    <row r="1741" spans="1:75" ht="15" customHeight="1">
      <c r="A1741" s="56">
        <v>110.15155803046912</v>
      </c>
      <c r="B1741" s="6">
        <v>1937</v>
      </c>
      <c r="C1741" s="61">
        <v>4506.2440000000006</v>
      </c>
      <c r="D1741" s="62">
        <v>393.08382553815312</v>
      </c>
      <c r="E1741" s="62">
        <v>158.74692954357133</v>
      </c>
      <c r="F1741" s="62">
        <v>251.03088858531029</v>
      </c>
      <c r="G1741" s="62">
        <v>244.66789140939045</v>
      </c>
      <c r="H1741" s="62">
        <v>428.27180992071897</v>
      </c>
      <c r="I1741" s="62">
        <v>378.69083192617541</v>
      </c>
      <c r="J1741" s="62">
        <v>276.60887723306723</v>
      </c>
      <c r="K1741" s="62">
        <v>562.61375029592273</v>
      </c>
      <c r="L1741" s="62">
        <v>399.74182258314357</v>
      </c>
      <c r="M1741" s="62">
        <v>410.41481784616292</v>
      </c>
      <c r="N1741" s="62">
        <v>349.00484510166564</v>
      </c>
      <c r="O1741" s="62">
        <v>428.76380970235545</v>
      </c>
      <c r="P1741" s="62">
        <v>224.6039003143637</v>
      </c>
      <c r="Q1741" s="99">
        <f t="shared" si="867"/>
        <v>4506.2439999999997</v>
      </c>
      <c r="R1741" s="33">
        <f t="shared" si="858"/>
        <v>2355.179124656107</v>
      </c>
      <c r="S1741" s="32">
        <f t="shared" si="859"/>
        <v>360.95120642124562</v>
      </c>
      <c r="T1741" s="32">
        <f t="shared" si="860"/>
        <v>256.21068961662803</v>
      </c>
      <c r="U1741" s="31">
        <f t="shared" si="861"/>
        <v>2151.0648753438936</v>
      </c>
      <c r="V1741" s="31">
        <f t="shared" si="862"/>
        <v>32.132619116907506</v>
      </c>
      <c r="W1741" s="36">
        <f t="shared" si="863"/>
        <v>92.794155485037606</v>
      </c>
      <c r="X1741" s="46">
        <v>0.91825504630490407</v>
      </c>
      <c r="Y1741">
        <v>0.73411785885663994</v>
      </c>
      <c r="Z1741" s="38">
        <v>1.2424171719599746</v>
      </c>
      <c r="AB1741" s="6">
        <v>1937</v>
      </c>
      <c r="AR1741" s="33">
        <f t="shared" si="868"/>
        <v>0</v>
      </c>
      <c r="AS1741" s="32">
        <f t="shared" si="869"/>
        <v>0</v>
      </c>
      <c r="AT1741" s="32">
        <f t="shared" si="870"/>
        <v>0</v>
      </c>
      <c r="AU1741" s="31">
        <f t="shared" si="871"/>
        <v>0</v>
      </c>
      <c r="AV1741" s="31">
        <f t="shared" si="872"/>
        <v>0</v>
      </c>
      <c r="AW1741" s="36">
        <f t="shared" si="873"/>
        <v>0</v>
      </c>
      <c r="AX1741">
        <v>8.9022057689643427E-2</v>
      </c>
      <c r="AY1741">
        <v>0.73411785885663994</v>
      </c>
      <c r="BB1741" s="6">
        <v>1937</v>
      </c>
      <c r="BR1741" s="33">
        <f t="shared" si="864"/>
        <v>0</v>
      </c>
      <c r="BS1741" s="32">
        <f t="shared" si="865"/>
        <v>0</v>
      </c>
      <c r="BT1741" s="32">
        <f t="shared" si="866"/>
        <v>0</v>
      </c>
      <c r="BU1741" s="31">
        <f t="shared" si="855"/>
        <v>0</v>
      </c>
      <c r="BV1741" s="31">
        <f t="shared" si="856"/>
        <v>0</v>
      </c>
      <c r="BW1741" s="36">
        <f t="shared" si="857"/>
        <v>0</v>
      </c>
    </row>
    <row r="1742" spans="1:75" ht="15" customHeight="1">
      <c r="A1742" s="56">
        <v>134.64041458803453</v>
      </c>
      <c r="B1742" s="6">
        <v>1938</v>
      </c>
      <c r="C1742" s="61">
        <v>4515.6760000000004</v>
      </c>
      <c r="D1742" s="62">
        <v>394.57691262063253</v>
      </c>
      <c r="E1742" s="62">
        <v>159.73796462590215</v>
      </c>
      <c r="F1742" s="62">
        <v>252.45594409343272</v>
      </c>
      <c r="G1742" s="62">
        <v>244.65694582052706</v>
      </c>
      <c r="H1742" s="62">
        <v>430.70390462028183</v>
      </c>
      <c r="I1742" s="62">
        <v>382.84391521891405</v>
      </c>
      <c r="J1742" s="62">
        <v>277.11193863334336</v>
      </c>
      <c r="K1742" s="62">
        <v>561.98687554756475</v>
      </c>
      <c r="L1742" s="62">
        <v>400.23291136810718</v>
      </c>
      <c r="M1742" s="62">
        <v>411.20890893746389</v>
      </c>
      <c r="N1742" s="62">
        <v>354.24592155196223</v>
      </c>
      <c r="O1742" s="62">
        <v>422.68890639520941</v>
      </c>
      <c r="P1742" s="62">
        <v>223.22495056665926</v>
      </c>
      <c r="Q1742" s="99">
        <f t="shared" si="867"/>
        <v>4515.6760000000004</v>
      </c>
      <c r="R1742" s="33">
        <f t="shared" si="858"/>
        <v>2371.9573019881018</v>
      </c>
      <c r="S1742" s="32">
        <f t="shared" si="859"/>
        <v>362.55834156624474</v>
      </c>
      <c r="T1742" s="32">
        <f t="shared" si="860"/>
        <v>261.8883474094556</v>
      </c>
      <c r="U1742" s="31">
        <f t="shared" si="861"/>
        <v>2143.7186980118986</v>
      </c>
      <c r="V1742" s="31">
        <f t="shared" si="862"/>
        <v>32.018571054387792</v>
      </c>
      <c r="W1742" s="36">
        <f t="shared" si="863"/>
        <v>92.357574142506621</v>
      </c>
      <c r="X1742" s="46">
        <v>0.91885340974023955</v>
      </c>
      <c r="Y1742">
        <v>0.73928401564120982</v>
      </c>
      <c r="Z1742" s="38">
        <v>1.435213253748026</v>
      </c>
      <c r="AB1742" s="6">
        <v>1938</v>
      </c>
      <c r="AR1742" s="33">
        <f t="shared" si="868"/>
        <v>0</v>
      </c>
      <c r="AS1742" s="32">
        <f t="shared" si="869"/>
        <v>0</v>
      </c>
      <c r="AT1742" s="32">
        <f t="shared" si="870"/>
        <v>0</v>
      </c>
      <c r="AU1742" s="31">
        <f t="shared" si="871"/>
        <v>0</v>
      </c>
      <c r="AV1742" s="31">
        <f t="shared" si="872"/>
        <v>0</v>
      </c>
      <c r="AW1742" s="36">
        <f t="shared" si="873"/>
        <v>0</v>
      </c>
      <c r="AX1742">
        <v>8.8312879301582478E-2</v>
      </c>
      <c r="AY1742">
        <v>0.73928401564120982</v>
      </c>
      <c r="BB1742" s="6">
        <v>1938</v>
      </c>
      <c r="BR1742" s="33">
        <f t="shared" si="864"/>
        <v>0</v>
      </c>
      <c r="BS1742" s="32">
        <f t="shared" si="865"/>
        <v>0</v>
      </c>
      <c r="BT1742" s="32">
        <f t="shared" si="866"/>
        <v>0</v>
      </c>
      <c r="BU1742" s="31">
        <f t="shared" si="855"/>
        <v>0</v>
      </c>
      <c r="BV1742" s="31">
        <f t="shared" si="856"/>
        <v>0</v>
      </c>
      <c r="BW1742" s="36">
        <f t="shared" si="857"/>
        <v>0</v>
      </c>
    </row>
    <row r="1743" spans="1:75" ht="15" customHeight="1">
      <c r="A1743" s="56">
        <v>138.96574553243491</v>
      </c>
      <c r="B1743" s="6">
        <v>1939</v>
      </c>
      <c r="C1743" s="61">
        <v>4526.7569999999996</v>
      </c>
      <c r="D1743" s="62">
        <v>394.27756778820248</v>
      </c>
      <c r="E1743" s="62">
        <v>159.04063240226574</v>
      </c>
      <c r="F1743" s="62">
        <v>253.38600755311936</v>
      </c>
      <c r="G1743" s="62">
        <v>245.97597808819987</v>
      </c>
      <c r="H1743" s="62">
        <v>432.04171795192957</v>
      </c>
      <c r="I1743" s="62">
        <v>386.10653529726363</v>
      </c>
      <c r="J1743" s="62">
        <v>278.49710740380658</v>
      </c>
      <c r="K1743" s="62">
        <v>563.02923880502044</v>
      </c>
      <c r="L1743" s="62">
        <v>402.02359858918305</v>
      </c>
      <c r="M1743" s="62">
        <v>411.2876354262969</v>
      </c>
      <c r="N1743" s="62">
        <v>356.95541938203195</v>
      </c>
      <c r="O1743" s="62">
        <v>419.62666858526632</v>
      </c>
      <c r="P1743" s="62">
        <v>224.50889272741367</v>
      </c>
      <c r="Q1743" s="99">
        <f t="shared" si="867"/>
        <v>4526.7569999999996</v>
      </c>
      <c r="R1743" s="33">
        <f t="shared" si="858"/>
        <v>2382.5462254883187</v>
      </c>
      <c r="S1743" s="32">
        <f t="shared" si="859"/>
        <v>362.83266472655652</v>
      </c>
      <c r="T1743" s="32">
        <f t="shared" si="860"/>
        <v>264.66558206517703</v>
      </c>
      <c r="U1743" s="31">
        <f t="shared" si="861"/>
        <v>2144.2107745116809</v>
      </c>
      <c r="V1743" s="31">
        <f t="shared" si="862"/>
        <v>31.444903061645959</v>
      </c>
      <c r="W1743" s="36">
        <f t="shared" si="863"/>
        <v>92.289837316854914</v>
      </c>
      <c r="X1743" s="46">
        <v>0.92024678645035807</v>
      </c>
      <c r="Y1743">
        <v>0.74145276327046994</v>
      </c>
      <c r="Z1743" s="38">
        <v>1.7944677700994704</v>
      </c>
      <c r="AB1743" s="6">
        <v>1939</v>
      </c>
      <c r="AR1743" s="33">
        <f t="shared" si="868"/>
        <v>0</v>
      </c>
      <c r="AS1743" s="32">
        <f t="shared" si="869"/>
        <v>0</v>
      </c>
      <c r="AT1743" s="32">
        <f t="shared" si="870"/>
        <v>0</v>
      </c>
      <c r="AU1743" s="31">
        <f t="shared" si="871"/>
        <v>0</v>
      </c>
      <c r="AV1743" s="31">
        <f t="shared" si="872"/>
        <v>0</v>
      </c>
      <c r="AW1743" s="36">
        <f t="shared" si="873"/>
        <v>0</v>
      </c>
      <c r="AX1743">
        <v>8.6665028052590562E-2</v>
      </c>
      <c r="AY1743">
        <v>0.74145276327046994</v>
      </c>
      <c r="BB1743" s="6">
        <v>1939</v>
      </c>
      <c r="BR1743" s="33">
        <f t="shared" si="864"/>
        <v>0</v>
      </c>
      <c r="BS1743" s="32">
        <f t="shared" si="865"/>
        <v>0</v>
      </c>
      <c r="BT1743" s="32">
        <f t="shared" si="866"/>
        <v>0</v>
      </c>
      <c r="BU1743" s="31">
        <f t="shared" si="855"/>
        <v>0</v>
      </c>
      <c r="BV1743" s="31">
        <f t="shared" si="856"/>
        <v>0</v>
      </c>
      <c r="BW1743" s="36">
        <f t="shared" si="857"/>
        <v>0</v>
      </c>
    </row>
    <row r="1744" spans="1:75" ht="15" customHeight="1">
      <c r="A1744" s="56">
        <v>163.54611120730075</v>
      </c>
      <c r="B1744" s="6">
        <v>1940</v>
      </c>
      <c r="C1744" s="61">
        <v>4511.1579999999994</v>
      </c>
      <c r="D1744" s="62">
        <v>389.51899999999995</v>
      </c>
      <c r="E1744" s="62">
        <v>159.47099999999998</v>
      </c>
      <c r="F1744" s="62">
        <v>252.37099999999995</v>
      </c>
      <c r="G1744" s="62">
        <v>246.54</v>
      </c>
      <c r="H1744" s="62">
        <v>430.75</v>
      </c>
      <c r="I1744" s="62">
        <v>386.58</v>
      </c>
      <c r="J1744" s="62">
        <v>278.76599999999996</v>
      </c>
      <c r="K1744" s="62">
        <v>564.06500000000005</v>
      </c>
      <c r="L1744" s="62">
        <v>400.95299999999997</v>
      </c>
      <c r="M1744" s="62">
        <v>411.18199999999996</v>
      </c>
      <c r="N1744" s="62">
        <v>355.47099999999995</v>
      </c>
      <c r="O1744" s="62">
        <v>414.33199999999999</v>
      </c>
      <c r="P1744" s="62">
        <v>221.15799999999996</v>
      </c>
      <c r="Q1744" s="99">
        <f t="shared" si="867"/>
        <v>4511.1580000000004</v>
      </c>
      <c r="R1744" s="33">
        <f t="shared" si="858"/>
        <v>2331.5151377696566</v>
      </c>
      <c r="S1744" s="32">
        <f t="shared" si="859"/>
        <v>312.30159128358918</v>
      </c>
      <c r="T1744" s="32">
        <f t="shared" si="860"/>
        <v>264.73554648606756</v>
      </c>
      <c r="U1744" s="31">
        <f t="shared" si="861"/>
        <v>2179.6428622303429</v>
      </c>
      <c r="V1744" s="31">
        <f t="shared" si="862"/>
        <v>77.217408716410773</v>
      </c>
      <c r="W1744" s="36">
        <f t="shared" si="863"/>
        <v>90.735453513932384</v>
      </c>
      <c r="X1744">
        <v>0.80176215096975811</v>
      </c>
      <c r="Y1744">
        <v>0.744745834360799</v>
      </c>
      <c r="Z1744" s="38">
        <v>2.1471327688362272</v>
      </c>
      <c r="AB1744" s="6">
        <v>1940</v>
      </c>
      <c r="AF1744" s="29"/>
      <c r="AR1744" s="33">
        <f t="shared" si="868"/>
        <v>0</v>
      </c>
      <c r="AS1744" s="32">
        <f t="shared" si="869"/>
        <v>0</v>
      </c>
      <c r="AT1744" s="32">
        <f t="shared" si="870"/>
        <v>0</v>
      </c>
      <c r="AU1744" s="31">
        <f t="shared" si="871"/>
        <v>0</v>
      </c>
      <c r="AV1744" s="31">
        <f t="shared" si="872"/>
        <v>0</v>
      </c>
      <c r="AW1744" s="36">
        <f t="shared" si="873"/>
        <v>0</v>
      </c>
      <c r="AX1744">
        <v>8.0176215096975811E-2</v>
      </c>
      <c r="AY1744">
        <v>0.744745834360799</v>
      </c>
      <c r="BB1744" s="6">
        <v>1940</v>
      </c>
      <c r="BR1744" s="33">
        <f t="shared" si="864"/>
        <v>0</v>
      </c>
      <c r="BS1744" s="30"/>
      <c r="BT1744" s="30"/>
      <c r="BU1744" s="30"/>
      <c r="BV1744" s="30"/>
      <c r="BW1744" s="30"/>
    </row>
    <row r="1745" spans="1:75" ht="15" customHeight="1">
      <c r="A1745" s="57">
        <v>187.0598872816316</v>
      </c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30"/>
      <c r="S1745" s="30"/>
      <c r="T1745" s="30"/>
      <c r="U1745" s="30"/>
      <c r="V1745" s="30"/>
      <c r="W1745" s="30"/>
      <c r="X1745">
        <v>8.0196009623455897E-2</v>
      </c>
      <c r="AB1745" s="28"/>
      <c r="AC1745" s="29"/>
      <c r="AD1745" s="29"/>
      <c r="AE1745" s="29"/>
      <c r="AF1745" s="3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84"/>
      <c r="AR1745" s="30"/>
      <c r="AS1745" s="30"/>
      <c r="AT1745" s="30"/>
      <c r="AU1745" s="30"/>
      <c r="AV1745" s="30"/>
      <c r="AW1745" s="30"/>
      <c r="BB1745" s="28"/>
      <c r="BC1745" s="39">
        <v>18798.982749999999</v>
      </c>
      <c r="BD1745" s="29"/>
      <c r="BE1745" s="29"/>
      <c r="BF1745" s="29"/>
      <c r="BG1745" s="29"/>
      <c r="BH1745" s="29"/>
      <c r="BI1745" s="29"/>
      <c r="BJ1745" s="29"/>
      <c r="BK1745" s="29"/>
      <c r="BL1745" s="29"/>
      <c r="BM1745" s="29"/>
      <c r="BN1745" s="29"/>
      <c r="BO1745" s="29"/>
      <c r="BP1745" s="29"/>
      <c r="BQ1745" s="35"/>
      <c r="BR1745" s="30"/>
      <c r="BS1745" s="10"/>
      <c r="BT1745" s="10"/>
      <c r="BU1745" s="10"/>
      <c r="BV1745" s="10"/>
      <c r="BW1745" s="10"/>
    </row>
    <row r="1746" spans="1:75" ht="15" customHeight="1">
      <c r="B1746" s="6">
        <v>1955</v>
      </c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83"/>
      <c r="R1746" s="10"/>
      <c r="S1746" s="10"/>
      <c r="T1746" s="10"/>
      <c r="U1746" s="10"/>
      <c r="V1746" s="10"/>
      <c r="W1746" s="10"/>
      <c r="X1746">
        <v>7.5696824393495427E-2</v>
      </c>
      <c r="AB1746" s="6">
        <v>1955</v>
      </c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83"/>
      <c r="AR1746" s="10"/>
      <c r="AS1746" s="10"/>
      <c r="AT1746" s="10"/>
      <c r="AU1746" s="10"/>
      <c r="AV1746" s="10"/>
      <c r="AW1746" s="10"/>
      <c r="BB1746" s="6">
        <v>1955</v>
      </c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10"/>
      <c r="BS1746" s="10"/>
      <c r="BT1746" s="10"/>
      <c r="BU1746" s="10"/>
      <c r="BV1746" s="10"/>
      <c r="BW1746" s="10"/>
    </row>
    <row r="1747" spans="1:75" ht="15" customHeight="1">
      <c r="B1747" s="6">
        <v>1956</v>
      </c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83"/>
      <c r="R1747" s="10"/>
      <c r="S1747" s="10"/>
      <c r="T1747" s="10"/>
      <c r="U1747" s="10"/>
      <c r="V1747" s="10"/>
      <c r="W1747" s="10"/>
      <c r="AB1747" s="6">
        <v>1956</v>
      </c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83"/>
      <c r="AR1747" s="10"/>
      <c r="AS1747" s="10"/>
      <c r="AT1747" s="10"/>
      <c r="AU1747" s="10"/>
      <c r="AV1747" s="10"/>
      <c r="AW1747" s="10"/>
      <c r="BB1747" s="6">
        <v>1956</v>
      </c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10"/>
      <c r="BS1747" s="10"/>
      <c r="BT1747" s="10"/>
      <c r="BU1747" s="10"/>
      <c r="BV1747" s="10"/>
      <c r="BW1747" s="10"/>
    </row>
    <row r="1748" spans="1:75" ht="15" customHeight="1">
      <c r="B1748" s="6">
        <v>1957</v>
      </c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83"/>
      <c r="R1748" s="10"/>
      <c r="S1748" s="10"/>
      <c r="T1748" s="10"/>
      <c r="U1748" s="10"/>
      <c r="V1748" s="10"/>
      <c r="W1748" s="10"/>
      <c r="AB1748" s="6">
        <v>1957</v>
      </c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83"/>
      <c r="AR1748" s="10"/>
      <c r="AS1748" s="10"/>
      <c r="AT1748" s="10"/>
      <c r="AU1748" s="10"/>
      <c r="AV1748" s="10"/>
      <c r="AW1748" s="10"/>
      <c r="BB1748" s="6">
        <v>1957</v>
      </c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10"/>
      <c r="BS1748" s="10"/>
      <c r="BT1748" s="10"/>
      <c r="BU1748" s="10"/>
      <c r="BV1748" s="10"/>
      <c r="BW1748" s="10"/>
    </row>
    <row r="1749" spans="1:75" ht="15" customHeight="1">
      <c r="B1749" s="6">
        <v>1958</v>
      </c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83"/>
      <c r="R1749" s="10"/>
      <c r="S1749" s="10"/>
      <c r="T1749" s="10"/>
      <c r="U1749" s="10"/>
      <c r="V1749" s="10"/>
      <c r="W1749" s="10"/>
      <c r="AB1749" s="6">
        <v>1958</v>
      </c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83"/>
      <c r="AR1749" s="10"/>
      <c r="AS1749" s="10"/>
      <c r="AT1749" s="10"/>
      <c r="AU1749" s="10"/>
      <c r="AV1749" s="10"/>
      <c r="AW1749" s="10"/>
      <c r="BB1749" s="6">
        <v>1958</v>
      </c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10"/>
      <c r="BS1749" s="10"/>
      <c r="BT1749" s="10"/>
      <c r="BU1749" s="10"/>
      <c r="BV1749" s="10"/>
      <c r="BW1749" s="10"/>
    </row>
    <row r="1750" spans="1:75" ht="15" customHeight="1">
      <c r="B1750" s="6">
        <v>1958</v>
      </c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83"/>
      <c r="R1750" s="10"/>
      <c r="S1750" s="10"/>
      <c r="T1750" s="10"/>
      <c r="U1750" s="10"/>
      <c r="V1750" s="10"/>
      <c r="W1750" s="10"/>
      <c r="AB1750" s="6">
        <v>1958</v>
      </c>
      <c r="AC1750" s="3"/>
      <c r="AD1750" s="3"/>
      <c r="AE1750" s="3"/>
      <c r="AF1750" s="4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83"/>
      <c r="AR1750" s="10"/>
      <c r="AS1750" s="10"/>
      <c r="AT1750" s="10"/>
      <c r="AU1750" s="10"/>
      <c r="AV1750" s="10"/>
      <c r="AW1750" s="10"/>
      <c r="BB1750" s="6">
        <v>1958</v>
      </c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10"/>
      <c r="BS1750" s="11"/>
      <c r="BT1750" s="11"/>
      <c r="BU1750" s="11"/>
      <c r="BV1750" s="11"/>
      <c r="BW1750" s="11"/>
    </row>
    <row r="1751" spans="1:75">
      <c r="B1751" s="7">
        <v>1960</v>
      </c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85"/>
      <c r="R1751" s="11"/>
      <c r="S1751" s="11"/>
      <c r="T1751" s="11"/>
      <c r="U1751" s="11"/>
      <c r="V1751" s="11"/>
      <c r="W1751" s="11"/>
      <c r="AB1751" s="7">
        <v>1960</v>
      </c>
      <c r="AC1751" s="4"/>
      <c r="AD1751" s="4"/>
      <c r="AE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85"/>
      <c r="AR1751" s="11"/>
      <c r="AS1751" s="11"/>
      <c r="AT1751" s="11"/>
      <c r="AU1751" s="11"/>
      <c r="AV1751" s="11"/>
      <c r="AW1751" s="11"/>
      <c r="BB1751" s="7">
        <v>1960</v>
      </c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3"/>
      <c r="BR1751" s="11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2"/>
  <sheetViews>
    <sheetView topLeftCell="A10" workbookViewId="0">
      <selection activeCell="I12" sqref="I12"/>
    </sheetView>
  </sheetViews>
  <sheetFormatPr defaultRowHeight="13.5"/>
  <cols>
    <col min="2" max="7" width="10.875" customWidth="1"/>
  </cols>
  <sheetData>
    <row r="4" spans="2:7">
      <c r="B4" s="13" t="s">
        <v>17</v>
      </c>
      <c r="C4" s="14" t="s">
        <v>29</v>
      </c>
      <c r="D4" s="14"/>
      <c r="E4" s="14"/>
      <c r="F4" s="14"/>
      <c r="G4" s="15"/>
    </row>
    <row r="5" spans="2:7">
      <c r="B5" s="16"/>
      <c r="C5" s="17" t="s">
        <v>19</v>
      </c>
      <c r="D5" s="17" t="s">
        <v>15</v>
      </c>
      <c r="E5" s="17" t="s">
        <v>24</v>
      </c>
      <c r="F5" s="17"/>
      <c r="G5" s="18"/>
    </row>
    <row r="6" spans="2:7">
      <c r="B6" s="19"/>
      <c r="C6" s="20" t="s">
        <v>20</v>
      </c>
      <c r="D6" s="20" t="s">
        <v>16</v>
      </c>
      <c r="E6" s="20" t="s">
        <v>25</v>
      </c>
      <c r="F6" s="20"/>
      <c r="G6" s="21"/>
    </row>
    <row r="7" spans="2:7">
      <c r="B7" s="19"/>
      <c r="C7" s="20" t="s">
        <v>21</v>
      </c>
      <c r="D7" s="20" t="s">
        <v>23</v>
      </c>
      <c r="E7" s="20" t="s">
        <v>26</v>
      </c>
      <c r="F7" s="20"/>
      <c r="G7" s="21"/>
    </row>
    <row r="8" spans="2:7" ht="15">
      <c r="B8" s="19"/>
      <c r="C8" s="25" t="s">
        <v>22</v>
      </c>
      <c r="D8" s="20"/>
      <c r="E8" s="20"/>
      <c r="F8" s="20"/>
      <c r="G8" s="21"/>
    </row>
    <row r="9" spans="2:7" ht="15">
      <c r="B9" s="19"/>
      <c r="C9" s="25" t="s">
        <v>22</v>
      </c>
      <c r="D9" s="20"/>
      <c r="E9" s="20"/>
      <c r="F9" s="20"/>
      <c r="G9" s="21"/>
    </row>
    <row r="10" spans="2:7">
      <c r="B10" s="22"/>
      <c r="C10" s="26" t="s">
        <v>27</v>
      </c>
      <c r="D10" s="23"/>
      <c r="E10" s="26" t="s">
        <v>28</v>
      </c>
      <c r="F10" s="23"/>
      <c r="G10" s="24"/>
    </row>
    <row r="11" spans="2:7">
      <c r="B11" s="20"/>
      <c r="C11" s="20"/>
      <c r="D11" s="20"/>
      <c r="E11" s="20"/>
      <c r="F11" s="20"/>
      <c r="G11" s="20"/>
    </row>
    <row r="12" spans="2:7">
      <c r="B12" s="20"/>
      <c r="C12" s="20"/>
      <c r="D12" s="20"/>
      <c r="E12" s="20"/>
      <c r="F12" s="20"/>
      <c r="G12" s="20"/>
    </row>
    <row r="13" spans="2:7">
      <c r="B13" s="20"/>
      <c r="C13" s="20"/>
      <c r="D13" s="20"/>
      <c r="E13" s="20"/>
      <c r="F13" s="20"/>
      <c r="G13" s="20"/>
    </row>
    <row r="14" spans="2:7">
      <c r="B14" s="13" t="s">
        <v>18</v>
      </c>
      <c r="C14" s="14" t="s">
        <v>30</v>
      </c>
      <c r="D14" s="14"/>
      <c r="E14" s="14"/>
      <c r="F14" s="14"/>
      <c r="G14" s="15"/>
    </row>
    <row r="15" spans="2:7">
      <c r="B15" s="16"/>
      <c r="C15" s="17" t="s">
        <v>31</v>
      </c>
      <c r="D15" s="17" t="s">
        <v>15</v>
      </c>
      <c r="E15" s="17" t="s">
        <v>24</v>
      </c>
      <c r="F15" s="17"/>
      <c r="G15" s="18"/>
    </row>
    <row r="16" spans="2:7">
      <c r="B16" s="19"/>
      <c r="C16" s="20" t="s">
        <v>32</v>
      </c>
      <c r="D16" s="20" t="s">
        <v>16</v>
      </c>
      <c r="E16" s="20" t="s">
        <v>25</v>
      </c>
      <c r="F16" s="20"/>
      <c r="G16" s="21"/>
    </row>
    <row r="17" spans="2:7">
      <c r="B17" s="19"/>
      <c r="C17" s="20" t="s">
        <v>33</v>
      </c>
      <c r="D17" s="20" t="s">
        <v>23</v>
      </c>
      <c r="E17" s="20" t="s">
        <v>26</v>
      </c>
      <c r="F17" s="20"/>
      <c r="G17" s="21"/>
    </row>
    <row r="18" spans="2:7" ht="15">
      <c r="B18" s="19"/>
      <c r="C18" s="25" t="s">
        <v>22</v>
      </c>
      <c r="D18" s="20"/>
      <c r="E18" s="20"/>
      <c r="F18" s="20"/>
      <c r="G18" s="21"/>
    </row>
    <row r="19" spans="2:7" ht="15">
      <c r="B19" s="19"/>
      <c r="C19" s="25" t="s">
        <v>22</v>
      </c>
      <c r="D19" s="20"/>
      <c r="E19" s="20"/>
      <c r="F19" s="20"/>
      <c r="G19" s="21"/>
    </row>
    <row r="20" spans="2:7">
      <c r="B20" s="22"/>
      <c r="C20" s="26" t="s">
        <v>34</v>
      </c>
      <c r="D20" s="23"/>
      <c r="E20" s="26" t="s">
        <v>28</v>
      </c>
      <c r="F20" s="23"/>
      <c r="G20" s="24"/>
    </row>
    <row r="24" spans="2:7">
      <c r="B24" s="13" t="s">
        <v>35</v>
      </c>
      <c r="C24" s="14" t="s">
        <v>36</v>
      </c>
      <c r="D24" s="14"/>
      <c r="E24" s="14"/>
      <c r="F24" s="14"/>
      <c r="G24" s="15"/>
    </row>
    <row r="25" spans="2:7">
      <c r="B25" s="16"/>
      <c r="C25" s="17" t="s">
        <v>37</v>
      </c>
      <c r="D25" s="17" t="s">
        <v>38</v>
      </c>
      <c r="E25" s="17"/>
      <c r="F25" s="17"/>
      <c r="G25" s="18"/>
    </row>
    <row r="26" spans="2:7">
      <c r="B26" s="22"/>
      <c r="C26" s="23" t="s">
        <v>40</v>
      </c>
      <c r="D26" s="23" t="s">
        <v>41</v>
      </c>
      <c r="E26" s="23"/>
      <c r="F26" s="23"/>
      <c r="G26" s="24"/>
    </row>
    <row r="27" spans="2:7">
      <c r="B27" s="20"/>
      <c r="C27" s="20"/>
      <c r="D27" s="20"/>
      <c r="E27" s="20"/>
      <c r="F27" s="20"/>
      <c r="G27" s="20"/>
    </row>
    <row r="28" spans="2:7">
      <c r="B28" s="20"/>
      <c r="C28" s="20"/>
      <c r="D28" s="20"/>
      <c r="E28" s="20"/>
      <c r="F28" s="20"/>
      <c r="G28" s="20"/>
    </row>
    <row r="30" spans="2:7">
      <c r="B30" s="13" t="s">
        <v>42</v>
      </c>
      <c r="C30" s="14" t="s">
        <v>43</v>
      </c>
      <c r="D30" s="14"/>
      <c r="E30" s="14"/>
      <c r="F30" s="14"/>
      <c r="G30" s="15"/>
    </row>
    <row r="31" spans="2:7">
      <c r="B31" s="16"/>
      <c r="C31" s="17" t="s">
        <v>39</v>
      </c>
      <c r="D31" s="17" t="s">
        <v>45</v>
      </c>
      <c r="E31" s="17"/>
      <c r="F31" s="17"/>
      <c r="G31" s="18"/>
    </row>
    <row r="32" spans="2:7">
      <c r="B32" s="22"/>
      <c r="C32" s="23" t="s">
        <v>44</v>
      </c>
      <c r="D32" s="23" t="s">
        <v>46</v>
      </c>
      <c r="E32" s="23"/>
      <c r="F32" s="23"/>
      <c r="G32" s="24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表の形式サンプル</vt:lpstr>
      <vt:lpstr>表のもくじ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TOSHIYUKI</cp:lastModifiedBy>
  <cp:lastPrinted>2012-09-14T01:45:19Z</cp:lastPrinted>
  <dcterms:created xsi:type="dcterms:W3CDTF">2012-07-18T06:00:33Z</dcterms:created>
  <dcterms:modified xsi:type="dcterms:W3CDTF">2013-05-07T02:54:37Z</dcterms:modified>
</cp:coreProperties>
</file>